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gopaul.CAD\Desktop\Yousouf\TENDER 2025 - 26\QUOT 11 - New Permit Office\Bidding Document 04 Dec 2025\"/>
    </mc:Choice>
  </mc:AlternateContent>
  <bookViews>
    <workbookView xWindow="0" yWindow="0" windowWidth="20490" windowHeight="7020"/>
  </bookViews>
  <sheets>
    <sheet name="Main cover" sheetId="147" r:id="rId1"/>
    <sheet name="Cov 1" sheetId="105" r:id="rId2"/>
    <sheet name="Bill No.1" sheetId="104" r:id="rId3"/>
    <sheet name="col 1 " sheetId="106" r:id="rId4"/>
    <sheet name="Cov 2" sheetId="17" r:id="rId5"/>
    <sheet name="Bill No.2.1" sheetId="71" r:id="rId6"/>
    <sheet name="col 2.1" sheetId="72" r:id="rId7"/>
    <sheet name="Bill No.2.2" sheetId="73" r:id="rId8"/>
    <sheet name="col 2.2" sheetId="76" r:id="rId9"/>
    <sheet name="Bill No.2.3" sheetId="75" r:id="rId10"/>
    <sheet name="col 2.3" sheetId="74" r:id="rId11"/>
    <sheet name="Bill No.2.4" sheetId="77" r:id="rId12"/>
    <sheet name="col 2.4" sheetId="78" r:id="rId13"/>
    <sheet name="Bill No.2.5" sheetId="79" r:id="rId14"/>
    <sheet name="col 2.5" sheetId="81" r:id="rId15"/>
    <sheet name="Bill No.2.6" sheetId="93" r:id="rId16"/>
    <sheet name="col 2.6" sheetId="94" r:id="rId17"/>
    <sheet name="Bill No.2.7" sheetId="82" r:id="rId18"/>
    <sheet name="col 2.7" sheetId="83" r:id="rId19"/>
    <sheet name="Bill No.2.8" sheetId="84" r:id="rId20"/>
    <sheet name="col 2.8" sheetId="85" r:id="rId21"/>
    <sheet name="Sum 2" sheetId="80" r:id="rId22"/>
    <sheet name="Cov 3" sheetId="87" r:id="rId23"/>
    <sheet name="Bill No 3.1" sheetId="86" r:id="rId24"/>
    <sheet name="col 3.1" sheetId="88" r:id="rId25"/>
    <sheet name="Bill No 3.2" sheetId="89" r:id="rId26"/>
    <sheet name="col 3.2" sheetId="90" r:id="rId27"/>
    <sheet name="Sum 3" sheetId="92" r:id="rId28"/>
    <sheet name="Cov 4 Drainage" sheetId="95" r:id="rId29"/>
    <sheet name="Bill No 4 Drainage" sheetId="96" r:id="rId30"/>
    <sheet name="col 4" sheetId="97" r:id="rId31"/>
    <sheet name="Cov 5" sheetId="99" r:id="rId32"/>
    <sheet name="Bill No 5" sheetId="98" r:id="rId33"/>
    <sheet name="col 5" sheetId="100" r:id="rId34"/>
    <sheet name="Cover" sheetId="117" r:id="rId35"/>
    <sheet name="Index" sheetId="118" r:id="rId36"/>
    <sheet name="6.1" sheetId="119" r:id="rId37"/>
    <sheet name="6.2" sheetId="120" r:id="rId38"/>
    <sheet name="6.3" sheetId="121" r:id="rId39"/>
    <sheet name="6.4" sheetId="122" r:id="rId40"/>
    <sheet name="6.5" sheetId="123" r:id="rId41"/>
    <sheet name="6.6" sheetId="124" r:id="rId42"/>
    <sheet name="6.7" sheetId="125" r:id="rId43"/>
    <sheet name="6.8" sheetId="126" r:id="rId44"/>
    <sheet name="6.9" sheetId="127" r:id="rId45"/>
    <sheet name="6.10" sheetId="128" r:id="rId46"/>
    <sheet name="6.11" sheetId="129" r:id="rId47"/>
    <sheet name="6.12" sheetId="130" r:id="rId48"/>
    <sheet name="6.13" sheetId="131" r:id="rId49"/>
    <sheet name="6.14" sheetId="132" r:id="rId50"/>
    <sheet name="6.15" sheetId="133" r:id="rId51"/>
    <sheet name="6.16" sheetId="134" r:id="rId52"/>
    <sheet name="6.17" sheetId="135" r:id="rId53"/>
    <sheet name="6.18" sheetId="136" r:id="rId54"/>
    <sheet name="6.19" sheetId="137" r:id="rId55"/>
    <sheet name="6.20" sheetId="138" r:id="rId56"/>
    <sheet name="6.21" sheetId="139" r:id="rId57"/>
    <sheet name="6.22" sheetId="140" r:id="rId58"/>
    <sheet name="6.23" sheetId="141" r:id="rId59"/>
    <sheet name="6.24" sheetId="142" r:id="rId60"/>
    <sheet name="6.25" sheetId="143" r:id="rId61"/>
    <sheet name="6.26" sheetId="144" r:id="rId62"/>
    <sheet name="6.27" sheetId="145" r:id="rId63"/>
    <sheet name="6 Sum" sheetId="146" r:id="rId64"/>
    <sheet name="Cov 7" sheetId="109" r:id="rId65"/>
    <sheet name="Bill No 7 SW" sheetId="107" r:id="rId66"/>
    <sheet name="col 7" sheetId="108" r:id="rId67"/>
    <sheet name="Cov 8" sheetId="102" r:id="rId68"/>
    <sheet name="Bill No 8" sheetId="101" r:id="rId69"/>
    <sheet name="col 8" sheetId="103" r:id="rId70"/>
    <sheet name="Main Bid Summary" sheetId="111" r:id="rId71"/>
    <sheet name="Architect drgs" sheetId="112" r:id="rId72"/>
    <sheet name="Struc Eng Drgs" sheetId="113" r:id="rId73"/>
    <sheet name="MEP Drg-BWI" sheetId="114" r:id="rId74"/>
    <sheet name="MEP Drg-Electrical" sheetId="115" r:id="rId75"/>
    <sheet name="MEP Drg-Mechanical" sheetId="116" r:id="rId76"/>
  </sheets>
  <externalReferences>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s>
  <definedNames>
    <definedName name="___________________________________a2" localSheetId="36" hidden="1">{#N/A,#N/A,FALSE,"Sub2.1";#N/A,#N/A,FALSE,"Conc2.2";#N/A,#N/A,FALSE,"Block2.3";#N/A,#N/A,FALSE,"Roof2.4";#N/A,#N/A,FALSE,"wood2.5";#N/A,#N/A,FALSE,"Door2.6";#N/A,#N/A,FALSE,"Finish2.7";#N/A,#N/A,FALSE,"Service2.8";#N/A,#N/A,FALSE,"Summary2"}</definedName>
    <definedName name="___________________________________a2" hidden="1">{#N/A,#N/A,FALSE,"Sub2.1";#N/A,#N/A,FALSE,"Conc2.2";#N/A,#N/A,FALSE,"Block2.3";#N/A,#N/A,FALSE,"Roof2.4";#N/A,#N/A,FALSE,"wood2.5";#N/A,#N/A,FALSE,"Door2.6";#N/A,#N/A,FALSE,"Finish2.7";#N/A,#N/A,FALSE,"Service2.8";#N/A,#N/A,FALSE,"Summary2"}</definedName>
    <definedName name="__________________________________a2" localSheetId="36" hidden="1">{#N/A,#N/A,FALSE,"Sub2.1";#N/A,#N/A,FALSE,"Conc2.2";#N/A,#N/A,FALSE,"Block2.3";#N/A,#N/A,FALSE,"Roof2.4";#N/A,#N/A,FALSE,"wood2.5";#N/A,#N/A,FALSE,"Door2.6";#N/A,#N/A,FALSE,"Finish2.7";#N/A,#N/A,FALSE,"Service2.8";#N/A,#N/A,FALSE,"Summary2"}</definedName>
    <definedName name="__________________________________a2" hidden="1">{#N/A,#N/A,FALSE,"Sub2.1";#N/A,#N/A,FALSE,"Conc2.2";#N/A,#N/A,FALSE,"Block2.3";#N/A,#N/A,FALSE,"Roof2.4";#N/A,#N/A,FALSE,"wood2.5";#N/A,#N/A,FALSE,"Door2.6";#N/A,#N/A,FALSE,"Finish2.7";#N/A,#N/A,FALSE,"Service2.8";#N/A,#N/A,FALSE,"Summary2"}</definedName>
    <definedName name="_________________________________a2" localSheetId="36" hidden="1">{#N/A,#N/A,FALSE,"Sub2.1";#N/A,#N/A,FALSE,"Conc2.2";#N/A,#N/A,FALSE,"Block2.3";#N/A,#N/A,FALSE,"Roof2.4";#N/A,#N/A,FALSE,"wood2.5";#N/A,#N/A,FALSE,"Door2.6";#N/A,#N/A,FALSE,"Finish2.7";#N/A,#N/A,FALSE,"Service2.8";#N/A,#N/A,FALSE,"Summary2"}</definedName>
    <definedName name="_________________________________a2" hidden="1">{#N/A,#N/A,FALSE,"Sub2.1";#N/A,#N/A,FALSE,"Conc2.2";#N/A,#N/A,FALSE,"Block2.3";#N/A,#N/A,FALSE,"Roof2.4";#N/A,#N/A,FALSE,"wood2.5";#N/A,#N/A,FALSE,"Door2.6";#N/A,#N/A,FALSE,"Finish2.7";#N/A,#N/A,FALSE,"Service2.8";#N/A,#N/A,FALSE,"Summary2"}</definedName>
    <definedName name="________________________________a2" localSheetId="36" hidden="1">{#N/A,#N/A,FALSE,"Sub2.1";#N/A,#N/A,FALSE,"Conc2.2";#N/A,#N/A,FALSE,"Block2.3";#N/A,#N/A,FALSE,"Roof2.4";#N/A,#N/A,FALSE,"wood2.5";#N/A,#N/A,FALSE,"Door2.6";#N/A,#N/A,FALSE,"Finish2.7";#N/A,#N/A,FALSE,"Service2.8";#N/A,#N/A,FALSE,"Summary2"}</definedName>
    <definedName name="________________________________a2" hidden="1">{#N/A,#N/A,FALSE,"Sub2.1";#N/A,#N/A,FALSE,"Conc2.2";#N/A,#N/A,FALSE,"Block2.3";#N/A,#N/A,FALSE,"Roof2.4";#N/A,#N/A,FALSE,"wood2.5";#N/A,#N/A,FALSE,"Door2.6";#N/A,#N/A,FALSE,"Finish2.7";#N/A,#N/A,FALSE,"Service2.8";#N/A,#N/A,FALSE,"Summary2"}</definedName>
    <definedName name="_______________________________a2" localSheetId="36" hidden="1">{#N/A,#N/A,FALSE,"Sub2.1";#N/A,#N/A,FALSE,"Conc2.2";#N/A,#N/A,FALSE,"Block2.3";#N/A,#N/A,FALSE,"Roof2.4";#N/A,#N/A,FALSE,"wood2.5";#N/A,#N/A,FALSE,"Door2.6";#N/A,#N/A,FALSE,"Finish2.7";#N/A,#N/A,FALSE,"Service2.8";#N/A,#N/A,FALSE,"Summary2"}</definedName>
    <definedName name="_______________________________a2" localSheetId="50" hidden="1">{#N/A,#N/A,FALSE,"Sub2.1";#N/A,#N/A,FALSE,"Conc2.2";#N/A,#N/A,FALSE,"Block2.3";#N/A,#N/A,FALSE,"Roof2.4";#N/A,#N/A,FALSE,"wood2.5";#N/A,#N/A,FALSE,"Door2.6";#N/A,#N/A,FALSE,"Finish2.7";#N/A,#N/A,FALSE,"Service2.8";#N/A,#N/A,FALSE,"Summary2"}</definedName>
    <definedName name="_______________________________a2" hidden="1">{#N/A,#N/A,FALSE,"Sub2.1";#N/A,#N/A,FALSE,"Conc2.2";#N/A,#N/A,FALSE,"Block2.3";#N/A,#N/A,FALSE,"Roof2.4";#N/A,#N/A,FALSE,"wood2.5";#N/A,#N/A,FALSE,"Door2.6";#N/A,#N/A,FALSE,"Finish2.7";#N/A,#N/A,FALSE,"Service2.8";#N/A,#N/A,FALSE,"Summary2"}</definedName>
    <definedName name="______________________________a2" localSheetId="36" hidden="1">{#N/A,#N/A,FALSE,"Sub2.1";#N/A,#N/A,FALSE,"Conc2.2";#N/A,#N/A,FALSE,"Block2.3";#N/A,#N/A,FALSE,"Roof2.4";#N/A,#N/A,FALSE,"wood2.5";#N/A,#N/A,FALSE,"Door2.6";#N/A,#N/A,FALSE,"Finish2.7";#N/A,#N/A,FALSE,"Service2.8";#N/A,#N/A,FALSE,"Summary2"}</definedName>
    <definedName name="______________________________a2" localSheetId="50" hidden="1">{#N/A,#N/A,FALSE,"Sub2.1";#N/A,#N/A,FALSE,"Conc2.2";#N/A,#N/A,FALSE,"Block2.3";#N/A,#N/A,FALSE,"Roof2.4";#N/A,#N/A,FALSE,"wood2.5";#N/A,#N/A,FALSE,"Door2.6";#N/A,#N/A,FALSE,"Finish2.7";#N/A,#N/A,FALSE,"Service2.8";#N/A,#N/A,FALSE,"Summary2"}</definedName>
    <definedName name="______________________________a2" hidden="1">{#N/A,#N/A,FALSE,"Sub2.1";#N/A,#N/A,FALSE,"Conc2.2";#N/A,#N/A,FALSE,"Block2.3";#N/A,#N/A,FALSE,"Roof2.4";#N/A,#N/A,FALSE,"wood2.5";#N/A,#N/A,FALSE,"Door2.6";#N/A,#N/A,FALSE,"Finish2.7";#N/A,#N/A,FALSE,"Service2.8";#N/A,#N/A,FALSE,"Summary2"}</definedName>
    <definedName name="______________________________sum3" localSheetId="36" hidden="1">{#N/A,#N/A,FALSE,"Sub2.1";#N/A,#N/A,FALSE,"Conc2.2";#N/A,#N/A,FALSE,"Block2.3";#N/A,#N/A,FALSE,"Roof2.4";#N/A,#N/A,FALSE,"wood2.5";#N/A,#N/A,FALSE,"Door2.6";#N/A,#N/A,FALSE,"Finish2.7";#N/A,#N/A,FALSE,"Service2.8";#N/A,#N/A,FALSE,"Summary2"}</definedName>
    <definedName name="______________________________sum3" hidden="1">{#N/A,#N/A,FALSE,"Sub2.1";#N/A,#N/A,FALSE,"Conc2.2";#N/A,#N/A,FALSE,"Block2.3";#N/A,#N/A,FALSE,"Roof2.4";#N/A,#N/A,FALSE,"wood2.5";#N/A,#N/A,FALSE,"Door2.6";#N/A,#N/A,FALSE,"Finish2.7";#N/A,#N/A,FALSE,"Service2.8";#N/A,#N/A,FALSE,"Summary2"}</definedName>
    <definedName name="______________________________sum4" localSheetId="36" hidden="1">{#N/A,#N/A,FALSE,"Sub2.1";#N/A,#N/A,FALSE,"Conc2.2";#N/A,#N/A,FALSE,"Block2.3";#N/A,#N/A,FALSE,"Roof2.4";#N/A,#N/A,FALSE,"wood2.5";#N/A,#N/A,FALSE,"Door2.6";#N/A,#N/A,FALSE,"Finish2.7";#N/A,#N/A,FALSE,"Service2.8";#N/A,#N/A,FALSE,"Summary2"}</definedName>
    <definedName name="______________________________sum4" hidden="1">{#N/A,#N/A,FALSE,"Sub2.1";#N/A,#N/A,FALSE,"Conc2.2";#N/A,#N/A,FALSE,"Block2.3";#N/A,#N/A,FALSE,"Roof2.4";#N/A,#N/A,FALSE,"wood2.5";#N/A,#N/A,FALSE,"Door2.6";#N/A,#N/A,FALSE,"Finish2.7";#N/A,#N/A,FALSE,"Service2.8";#N/A,#N/A,FALSE,"Summary2"}</definedName>
    <definedName name="______________________________sum5" localSheetId="36" hidden="1">{#N/A,#N/A,FALSE,"Sub2.1";#N/A,#N/A,FALSE,"Conc2.2";#N/A,#N/A,FALSE,"Block2.3";#N/A,#N/A,FALSE,"Roof2.4";#N/A,#N/A,FALSE,"wood2.5";#N/A,#N/A,FALSE,"Door2.6";#N/A,#N/A,FALSE,"Finish2.7";#N/A,#N/A,FALSE,"Service2.8";#N/A,#N/A,FALSE,"Summary2"}</definedName>
    <definedName name="______________________________sum5" hidden="1">{#N/A,#N/A,FALSE,"Sub2.1";#N/A,#N/A,FALSE,"Conc2.2";#N/A,#N/A,FALSE,"Block2.3";#N/A,#N/A,FALSE,"Roof2.4";#N/A,#N/A,FALSE,"wood2.5";#N/A,#N/A,FALSE,"Door2.6";#N/A,#N/A,FALSE,"Finish2.7";#N/A,#N/A,FALSE,"Service2.8";#N/A,#N/A,FALSE,"Summary2"}</definedName>
    <definedName name="______________________________sum6" localSheetId="36" hidden="1">{#N/A,#N/A,FALSE,"Sub2.1";#N/A,#N/A,FALSE,"Conc2.2";#N/A,#N/A,FALSE,"Block2.3";#N/A,#N/A,FALSE,"Roof2.4";#N/A,#N/A,FALSE,"wood2.5";#N/A,#N/A,FALSE,"Door2.6";#N/A,#N/A,FALSE,"Finish2.7";#N/A,#N/A,FALSE,"Service2.8";#N/A,#N/A,FALSE,"Summary2"}</definedName>
    <definedName name="______________________________sum6" hidden="1">{#N/A,#N/A,FALSE,"Sub2.1";#N/A,#N/A,FALSE,"Conc2.2";#N/A,#N/A,FALSE,"Block2.3";#N/A,#N/A,FALSE,"Roof2.4";#N/A,#N/A,FALSE,"wood2.5";#N/A,#N/A,FALSE,"Door2.6";#N/A,#N/A,FALSE,"Finish2.7";#N/A,#N/A,FALSE,"Service2.8";#N/A,#N/A,FALSE,"Summary2"}</definedName>
    <definedName name="_____________________________a2" localSheetId="36" hidden="1">{#N/A,#N/A,FALSE,"Sub2.1";#N/A,#N/A,FALSE,"Conc2.2";#N/A,#N/A,FALSE,"Block2.3";#N/A,#N/A,FALSE,"Roof2.4";#N/A,#N/A,FALSE,"wood2.5";#N/A,#N/A,FALSE,"Door2.6";#N/A,#N/A,FALSE,"Finish2.7";#N/A,#N/A,FALSE,"Service2.8";#N/A,#N/A,FALSE,"Summary2"}</definedName>
    <definedName name="_____________________________a2" localSheetId="50" hidden="1">{#N/A,#N/A,FALSE,"Sub2.1";#N/A,#N/A,FALSE,"Conc2.2";#N/A,#N/A,FALSE,"Block2.3";#N/A,#N/A,FALSE,"Roof2.4";#N/A,#N/A,FALSE,"wood2.5";#N/A,#N/A,FALSE,"Door2.6";#N/A,#N/A,FALSE,"Finish2.7";#N/A,#N/A,FALSE,"Service2.8";#N/A,#N/A,FALSE,"Summary2"}</definedName>
    <definedName name="_____________________________a2" hidden="1">{#N/A,#N/A,FALSE,"Sub2.1";#N/A,#N/A,FALSE,"Conc2.2";#N/A,#N/A,FALSE,"Block2.3";#N/A,#N/A,FALSE,"Roof2.4";#N/A,#N/A,FALSE,"wood2.5";#N/A,#N/A,FALSE,"Door2.6";#N/A,#N/A,FALSE,"Finish2.7";#N/A,#N/A,FALSE,"Service2.8";#N/A,#N/A,FALSE,"Summary2"}</definedName>
    <definedName name="_____________________________sum3" localSheetId="36" hidden="1">{#N/A,#N/A,FALSE,"Sub2.1";#N/A,#N/A,FALSE,"Conc2.2";#N/A,#N/A,FALSE,"Block2.3";#N/A,#N/A,FALSE,"Roof2.4";#N/A,#N/A,FALSE,"wood2.5";#N/A,#N/A,FALSE,"Door2.6";#N/A,#N/A,FALSE,"Finish2.7";#N/A,#N/A,FALSE,"Service2.8";#N/A,#N/A,FALSE,"Summary2"}</definedName>
    <definedName name="_____________________________sum3" hidden="1">{#N/A,#N/A,FALSE,"Sub2.1";#N/A,#N/A,FALSE,"Conc2.2";#N/A,#N/A,FALSE,"Block2.3";#N/A,#N/A,FALSE,"Roof2.4";#N/A,#N/A,FALSE,"wood2.5";#N/A,#N/A,FALSE,"Door2.6";#N/A,#N/A,FALSE,"Finish2.7";#N/A,#N/A,FALSE,"Service2.8";#N/A,#N/A,FALSE,"Summary2"}</definedName>
    <definedName name="_____________________________sum4" localSheetId="36" hidden="1">{#N/A,#N/A,FALSE,"Sub2.1";#N/A,#N/A,FALSE,"Conc2.2";#N/A,#N/A,FALSE,"Block2.3";#N/A,#N/A,FALSE,"Roof2.4";#N/A,#N/A,FALSE,"wood2.5";#N/A,#N/A,FALSE,"Door2.6";#N/A,#N/A,FALSE,"Finish2.7";#N/A,#N/A,FALSE,"Service2.8";#N/A,#N/A,FALSE,"Summary2"}</definedName>
    <definedName name="_____________________________sum4" hidden="1">{#N/A,#N/A,FALSE,"Sub2.1";#N/A,#N/A,FALSE,"Conc2.2";#N/A,#N/A,FALSE,"Block2.3";#N/A,#N/A,FALSE,"Roof2.4";#N/A,#N/A,FALSE,"wood2.5";#N/A,#N/A,FALSE,"Door2.6";#N/A,#N/A,FALSE,"Finish2.7";#N/A,#N/A,FALSE,"Service2.8";#N/A,#N/A,FALSE,"Summary2"}</definedName>
    <definedName name="_____________________________sum5" localSheetId="36" hidden="1">{#N/A,#N/A,FALSE,"Sub2.1";#N/A,#N/A,FALSE,"Conc2.2";#N/A,#N/A,FALSE,"Block2.3";#N/A,#N/A,FALSE,"Roof2.4";#N/A,#N/A,FALSE,"wood2.5";#N/A,#N/A,FALSE,"Door2.6";#N/A,#N/A,FALSE,"Finish2.7";#N/A,#N/A,FALSE,"Service2.8";#N/A,#N/A,FALSE,"Summary2"}</definedName>
    <definedName name="_____________________________sum5" hidden="1">{#N/A,#N/A,FALSE,"Sub2.1";#N/A,#N/A,FALSE,"Conc2.2";#N/A,#N/A,FALSE,"Block2.3";#N/A,#N/A,FALSE,"Roof2.4";#N/A,#N/A,FALSE,"wood2.5";#N/A,#N/A,FALSE,"Door2.6";#N/A,#N/A,FALSE,"Finish2.7";#N/A,#N/A,FALSE,"Service2.8";#N/A,#N/A,FALSE,"Summary2"}</definedName>
    <definedName name="_____________________________sum6" localSheetId="36" hidden="1">{#N/A,#N/A,FALSE,"Sub2.1";#N/A,#N/A,FALSE,"Conc2.2";#N/A,#N/A,FALSE,"Block2.3";#N/A,#N/A,FALSE,"Roof2.4";#N/A,#N/A,FALSE,"wood2.5";#N/A,#N/A,FALSE,"Door2.6";#N/A,#N/A,FALSE,"Finish2.7";#N/A,#N/A,FALSE,"Service2.8";#N/A,#N/A,FALSE,"Summary2"}</definedName>
    <definedName name="_____________________________sum6" hidden="1">{#N/A,#N/A,FALSE,"Sub2.1";#N/A,#N/A,FALSE,"Conc2.2";#N/A,#N/A,FALSE,"Block2.3";#N/A,#N/A,FALSE,"Roof2.4";#N/A,#N/A,FALSE,"wood2.5";#N/A,#N/A,FALSE,"Door2.6";#N/A,#N/A,FALSE,"Finish2.7";#N/A,#N/A,FALSE,"Service2.8";#N/A,#N/A,FALSE,"Summary2"}</definedName>
    <definedName name="____________________________a2" localSheetId="36" hidden="1">{#N/A,#N/A,FALSE,"Sub2.1";#N/A,#N/A,FALSE,"Conc2.2";#N/A,#N/A,FALSE,"Block2.3";#N/A,#N/A,FALSE,"Roof2.4";#N/A,#N/A,FALSE,"wood2.5";#N/A,#N/A,FALSE,"Door2.6";#N/A,#N/A,FALSE,"Finish2.7";#N/A,#N/A,FALSE,"Service2.8";#N/A,#N/A,FALSE,"Summary2"}</definedName>
    <definedName name="____________________________a2" localSheetId="50" hidden="1">{#N/A,#N/A,FALSE,"Sub2.1";#N/A,#N/A,FALSE,"Conc2.2";#N/A,#N/A,FALSE,"Block2.3";#N/A,#N/A,FALSE,"Roof2.4";#N/A,#N/A,FALSE,"wood2.5";#N/A,#N/A,FALSE,"Door2.6";#N/A,#N/A,FALSE,"Finish2.7";#N/A,#N/A,FALSE,"Service2.8";#N/A,#N/A,FALSE,"Summary2"}</definedName>
    <definedName name="____________________________a2" hidden="1">{#N/A,#N/A,FALSE,"Sub2.1";#N/A,#N/A,FALSE,"Conc2.2";#N/A,#N/A,FALSE,"Block2.3";#N/A,#N/A,FALSE,"Roof2.4";#N/A,#N/A,FALSE,"wood2.5";#N/A,#N/A,FALSE,"Door2.6";#N/A,#N/A,FALSE,"Finish2.7";#N/A,#N/A,FALSE,"Service2.8";#N/A,#N/A,FALSE,"Summary2"}</definedName>
    <definedName name="____________________________sum3" localSheetId="36" hidden="1">{#N/A,#N/A,FALSE,"Sub2.1";#N/A,#N/A,FALSE,"Conc2.2";#N/A,#N/A,FALSE,"Block2.3";#N/A,#N/A,FALSE,"Roof2.4";#N/A,#N/A,FALSE,"wood2.5";#N/A,#N/A,FALSE,"Door2.6";#N/A,#N/A,FALSE,"Finish2.7";#N/A,#N/A,FALSE,"Service2.8";#N/A,#N/A,FALSE,"Summary2"}</definedName>
    <definedName name="____________________________sum3" hidden="1">{#N/A,#N/A,FALSE,"Sub2.1";#N/A,#N/A,FALSE,"Conc2.2";#N/A,#N/A,FALSE,"Block2.3";#N/A,#N/A,FALSE,"Roof2.4";#N/A,#N/A,FALSE,"wood2.5";#N/A,#N/A,FALSE,"Door2.6";#N/A,#N/A,FALSE,"Finish2.7";#N/A,#N/A,FALSE,"Service2.8";#N/A,#N/A,FALSE,"Summary2"}</definedName>
    <definedName name="____________________________sum4" localSheetId="36" hidden="1">{#N/A,#N/A,FALSE,"Sub2.1";#N/A,#N/A,FALSE,"Conc2.2";#N/A,#N/A,FALSE,"Block2.3";#N/A,#N/A,FALSE,"Roof2.4";#N/A,#N/A,FALSE,"wood2.5";#N/A,#N/A,FALSE,"Door2.6";#N/A,#N/A,FALSE,"Finish2.7";#N/A,#N/A,FALSE,"Service2.8";#N/A,#N/A,FALSE,"Summary2"}</definedName>
    <definedName name="____________________________sum4" hidden="1">{#N/A,#N/A,FALSE,"Sub2.1";#N/A,#N/A,FALSE,"Conc2.2";#N/A,#N/A,FALSE,"Block2.3";#N/A,#N/A,FALSE,"Roof2.4";#N/A,#N/A,FALSE,"wood2.5";#N/A,#N/A,FALSE,"Door2.6";#N/A,#N/A,FALSE,"Finish2.7";#N/A,#N/A,FALSE,"Service2.8";#N/A,#N/A,FALSE,"Summary2"}</definedName>
    <definedName name="____________________________sum5" localSheetId="36" hidden="1">{#N/A,#N/A,FALSE,"Sub2.1";#N/A,#N/A,FALSE,"Conc2.2";#N/A,#N/A,FALSE,"Block2.3";#N/A,#N/A,FALSE,"Roof2.4";#N/A,#N/A,FALSE,"wood2.5";#N/A,#N/A,FALSE,"Door2.6";#N/A,#N/A,FALSE,"Finish2.7";#N/A,#N/A,FALSE,"Service2.8";#N/A,#N/A,FALSE,"Summary2"}</definedName>
    <definedName name="____________________________sum5" hidden="1">{#N/A,#N/A,FALSE,"Sub2.1";#N/A,#N/A,FALSE,"Conc2.2";#N/A,#N/A,FALSE,"Block2.3";#N/A,#N/A,FALSE,"Roof2.4";#N/A,#N/A,FALSE,"wood2.5";#N/A,#N/A,FALSE,"Door2.6";#N/A,#N/A,FALSE,"Finish2.7";#N/A,#N/A,FALSE,"Service2.8";#N/A,#N/A,FALSE,"Summary2"}</definedName>
    <definedName name="____________________________sum6" localSheetId="36" hidden="1">{#N/A,#N/A,FALSE,"Sub2.1";#N/A,#N/A,FALSE,"Conc2.2";#N/A,#N/A,FALSE,"Block2.3";#N/A,#N/A,FALSE,"Roof2.4";#N/A,#N/A,FALSE,"wood2.5";#N/A,#N/A,FALSE,"Door2.6";#N/A,#N/A,FALSE,"Finish2.7";#N/A,#N/A,FALSE,"Service2.8";#N/A,#N/A,FALSE,"Summary2"}</definedName>
    <definedName name="____________________________sum6" hidden="1">{#N/A,#N/A,FALSE,"Sub2.1";#N/A,#N/A,FALSE,"Conc2.2";#N/A,#N/A,FALSE,"Block2.3";#N/A,#N/A,FALSE,"Roof2.4";#N/A,#N/A,FALSE,"wood2.5";#N/A,#N/A,FALSE,"Door2.6";#N/A,#N/A,FALSE,"Finish2.7";#N/A,#N/A,FALSE,"Service2.8";#N/A,#N/A,FALSE,"Summary2"}</definedName>
    <definedName name="___________________________a2" localSheetId="36" hidden="1">{#N/A,#N/A,FALSE,"Sub2.1";#N/A,#N/A,FALSE,"Conc2.2";#N/A,#N/A,FALSE,"Block2.3";#N/A,#N/A,FALSE,"Roof2.4";#N/A,#N/A,FALSE,"wood2.5";#N/A,#N/A,FALSE,"Door2.6";#N/A,#N/A,FALSE,"Finish2.7";#N/A,#N/A,FALSE,"Service2.8";#N/A,#N/A,FALSE,"Summary2"}</definedName>
    <definedName name="___________________________a2" localSheetId="50" hidden="1">{#N/A,#N/A,FALSE,"Sub2.1";#N/A,#N/A,FALSE,"Conc2.2";#N/A,#N/A,FALSE,"Block2.3";#N/A,#N/A,FALSE,"Roof2.4";#N/A,#N/A,FALSE,"wood2.5";#N/A,#N/A,FALSE,"Door2.6";#N/A,#N/A,FALSE,"Finish2.7";#N/A,#N/A,FALSE,"Service2.8";#N/A,#N/A,FALSE,"Summary2"}</definedName>
    <definedName name="___________________________a2" hidden="1">{#N/A,#N/A,FALSE,"Sub2.1";#N/A,#N/A,FALSE,"Conc2.2";#N/A,#N/A,FALSE,"Block2.3";#N/A,#N/A,FALSE,"Roof2.4";#N/A,#N/A,FALSE,"wood2.5";#N/A,#N/A,FALSE,"Door2.6";#N/A,#N/A,FALSE,"Finish2.7";#N/A,#N/A,FALSE,"Service2.8";#N/A,#N/A,FALSE,"Summary2"}</definedName>
    <definedName name="___________________________sum3" localSheetId="36" hidden="1">{#N/A,#N/A,FALSE,"Sub2.1";#N/A,#N/A,FALSE,"Conc2.2";#N/A,#N/A,FALSE,"Block2.3";#N/A,#N/A,FALSE,"Roof2.4";#N/A,#N/A,FALSE,"wood2.5";#N/A,#N/A,FALSE,"Door2.6";#N/A,#N/A,FALSE,"Finish2.7";#N/A,#N/A,FALSE,"Service2.8";#N/A,#N/A,FALSE,"Summary2"}</definedName>
    <definedName name="___________________________sum3" hidden="1">{#N/A,#N/A,FALSE,"Sub2.1";#N/A,#N/A,FALSE,"Conc2.2";#N/A,#N/A,FALSE,"Block2.3";#N/A,#N/A,FALSE,"Roof2.4";#N/A,#N/A,FALSE,"wood2.5";#N/A,#N/A,FALSE,"Door2.6";#N/A,#N/A,FALSE,"Finish2.7";#N/A,#N/A,FALSE,"Service2.8";#N/A,#N/A,FALSE,"Summary2"}</definedName>
    <definedName name="___________________________sum4" localSheetId="36" hidden="1">{#N/A,#N/A,FALSE,"Sub2.1";#N/A,#N/A,FALSE,"Conc2.2";#N/A,#N/A,FALSE,"Block2.3";#N/A,#N/A,FALSE,"Roof2.4";#N/A,#N/A,FALSE,"wood2.5";#N/A,#N/A,FALSE,"Door2.6";#N/A,#N/A,FALSE,"Finish2.7";#N/A,#N/A,FALSE,"Service2.8";#N/A,#N/A,FALSE,"Summary2"}</definedName>
    <definedName name="___________________________sum4" hidden="1">{#N/A,#N/A,FALSE,"Sub2.1";#N/A,#N/A,FALSE,"Conc2.2";#N/A,#N/A,FALSE,"Block2.3";#N/A,#N/A,FALSE,"Roof2.4";#N/A,#N/A,FALSE,"wood2.5";#N/A,#N/A,FALSE,"Door2.6";#N/A,#N/A,FALSE,"Finish2.7";#N/A,#N/A,FALSE,"Service2.8";#N/A,#N/A,FALSE,"Summary2"}</definedName>
    <definedName name="___________________________sum5" localSheetId="36" hidden="1">{#N/A,#N/A,FALSE,"Sub2.1";#N/A,#N/A,FALSE,"Conc2.2";#N/A,#N/A,FALSE,"Block2.3";#N/A,#N/A,FALSE,"Roof2.4";#N/A,#N/A,FALSE,"wood2.5";#N/A,#N/A,FALSE,"Door2.6";#N/A,#N/A,FALSE,"Finish2.7";#N/A,#N/A,FALSE,"Service2.8";#N/A,#N/A,FALSE,"Summary2"}</definedName>
    <definedName name="___________________________sum5" hidden="1">{#N/A,#N/A,FALSE,"Sub2.1";#N/A,#N/A,FALSE,"Conc2.2";#N/A,#N/A,FALSE,"Block2.3";#N/A,#N/A,FALSE,"Roof2.4";#N/A,#N/A,FALSE,"wood2.5";#N/A,#N/A,FALSE,"Door2.6";#N/A,#N/A,FALSE,"Finish2.7";#N/A,#N/A,FALSE,"Service2.8";#N/A,#N/A,FALSE,"Summary2"}</definedName>
    <definedName name="___________________________sum6" localSheetId="36" hidden="1">{#N/A,#N/A,FALSE,"Sub2.1";#N/A,#N/A,FALSE,"Conc2.2";#N/A,#N/A,FALSE,"Block2.3";#N/A,#N/A,FALSE,"Roof2.4";#N/A,#N/A,FALSE,"wood2.5";#N/A,#N/A,FALSE,"Door2.6";#N/A,#N/A,FALSE,"Finish2.7";#N/A,#N/A,FALSE,"Service2.8";#N/A,#N/A,FALSE,"Summary2"}</definedName>
    <definedName name="___________________________sum6" hidden="1">{#N/A,#N/A,FALSE,"Sub2.1";#N/A,#N/A,FALSE,"Conc2.2";#N/A,#N/A,FALSE,"Block2.3";#N/A,#N/A,FALSE,"Roof2.4";#N/A,#N/A,FALSE,"wood2.5";#N/A,#N/A,FALSE,"Door2.6";#N/A,#N/A,FALSE,"Finish2.7";#N/A,#N/A,FALSE,"Service2.8";#N/A,#N/A,FALSE,"Summary2"}</definedName>
    <definedName name="__________________________a2" localSheetId="36" hidden="1">{#N/A,#N/A,FALSE,"Sub2.1";#N/A,#N/A,FALSE,"Conc2.2";#N/A,#N/A,FALSE,"Block2.3";#N/A,#N/A,FALSE,"Roof2.4";#N/A,#N/A,FALSE,"wood2.5";#N/A,#N/A,FALSE,"Door2.6";#N/A,#N/A,FALSE,"Finish2.7";#N/A,#N/A,FALSE,"Service2.8";#N/A,#N/A,FALSE,"Summary2"}</definedName>
    <definedName name="__________________________a2" localSheetId="50" hidden="1">{#N/A,#N/A,FALSE,"Sub2.1";#N/A,#N/A,FALSE,"Conc2.2";#N/A,#N/A,FALSE,"Block2.3";#N/A,#N/A,FALSE,"Roof2.4";#N/A,#N/A,FALSE,"wood2.5";#N/A,#N/A,FALSE,"Door2.6";#N/A,#N/A,FALSE,"Finish2.7";#N/A,#N/A,FALSE,"Service2.8";#N/A,#N/A,FALSE,"Summary2"}</definedName>
    <definedName name="__________________________a2" hidden="1">{#N/A,#N/A,FALSE,"Sub2.1";#N/A,#N/A,FALSE,"Conc2.2";#N/A,#N/A,FALSE,"Block2.3";#N/A,#N/A,FALSE,"Roof2.4";#N/A,#N/A,FALSE,"wood2.5";#N/A,#N/A,FALSE,"Door2.6";#N/A,#N/A,FALSE,"Finish2.7";#N/A,#N/A,FALSE,"Service2.8";#N/A,#N/A,FALSE,"Summary2"}</definedName>
    <definedName name="__________________________sum3" localSheetId="36" hidden="1">{#N/A,#N/A,FALSE,"Sub2.1";#N/A,#N/A,FALSE,"Conc2.2";#N/A,#N/A,FALSE,"Block2.3";#N/A,#N/A,FALSE,"Roof2.4";#N/A,#N/A,FALSE,"wood2.5";#N/A,#N/A,FALSE,"Door2.6";#N/A,#N/A,FALSE,"Finish2.7";#N/A,#N/A,FALSE,"Service2.8";#N/A,#N/A,FALSE,"Summary2"}</definedName>
    <definedName name="__________________________sum3" hidden="1">{#N/A,#N/A,FALSE,"Sub2.1";#N/A,#N/A,FALSE,"Conc2.2";#N/A,#N/A,FALSE,"Block2.3";#N/A,#N/A,FALSE,"Roof2.4";#N/A,#N/A,FALSE,"wood2.5";#N/A,#N/A,FALSE,"Door2.6";#N/A,#N/A,FALSE,"Finish2.7";#N/A,#N/A,FALSE,"Service2.8";#N/A,#N/A,FALSE,"Summary2"}</definedName>
    <definedName name="__________________________sum4" localSheetId="36" hidden="1">{#N/A,#N/A,FALSE,"Sub2.1";#N/A,#N/A,FALSE,"Conc2.2";#N/A,#N/A,FALSE,"Block2.3";#N/A,#N/A,FALSE,"Roof2.4";#N/A,#N/A,FALSE,"wood2.5";#N/A,#N/A,FALSE,"Door2.6";#N/A,#N/A,FALSE,"Finish2.7";#N/A,#N/A,FALSE,"Service2.8";#N/A,#N/A,FALSE,"Summary2"}</definedName>
    <definedName name="__________________________sum4" hidden="1">{#N/A,#N/A,FALSE,"Sub2.1";#N/A,#N/A,FALSE,"Conc2.2";#N/A,#N/A,FALSE,"Block2.3";#N/A,#N/A,FALSE,"Roof2.4";#N/A,#N/A,FALSE,"wood2.5";#N/A,#N/A,FALSE,"Door2.6";#N/A,#N/A,FALSE,"Finish2.7";#N/A,#N/A,FALSE,"Service2.8";#N/A,#N/A,FALSE,"Summary2"}</definedName>
    <definedName name="__________________________sum5" localSheetId="36" hidden="1">{#N/A,#N/A,FALSE,"Sub2.1";#N/A,#N/A,FALSE,"Conc2.2";#N/A,#N/A,FALSE,"Block2.3";#N/A,#N/A,FALSE,"Roof2.4";#N/A,#N/A,FALSE,"wood2.5";#N/A,#N/A,FALSE,"Door2.6";#N/A,#N/A,FALSE,"Finish2.7";#N/A,#N/A,FALSE,"Service2.8";#N/A,#N/A,FALSE,"Summary2"}</definedName>
    <definedName name="__________________________sum5" hidden="1">{#N/A,#N/A,FALSE,"Sub2.1";#N/A,#N/A,FALSE,"Conc2.2";#N/A,#N/A,FALSE,"Block2.3";#N/A,#N/A,FALSE,"Roof2.4";#N/A,#N/A,FALSE,"wood2.5";#N/A,#N/A,FALSE,"Door2.6";#N/A,#N/A,FALSE,"Finish2.7";#N/A,#N/A,FALSE,"Service2.8";#N/A,#N/A,FALSE,"Summary2"}</definedName>
    <definedName name="__________________________sum6" localSheetId="36" hidden="1">{#N/A,#N/A,FALSE,"Sub2.1";#N/A,#N/A,FALSE,"Conc2.2";#N/A,#N/A,FALSE,"Block2.3";#N/A,#N/A,FALSE,"Roof2.4";#N/A,#N/A,FALSE,"wood2.5";#N/A,#N/A,FALSE,"Door2.6";#N/A,#N/A,FALSE,"Finish2.7";#N/A,#N/A,FALSE,"Service2.8";#N/A,#N/A,FALSE,"Summary2"}</definedName>
    <definedName name="__________________________sum6" hidden="1">{#N/A,#N/A,FALSE,"Sub2.1";#N/A,#N/A,FALSE,"Conc2.2";#N/A,#N/A,FALSE,"Block2.3";#N/A,#N/A,FALSE,"Roof2.4";#N/A,#N/A,FALSE,"wood2.5";#N/A,#N/A,FALSE,"Door2.6";#N/A,#N/A,FALSE,"Finish2.7";#N/A,#N/A,FALSE,"Service2.8";#N/A,#N/A,FALSE,"Summary2"}</definedName>
    <definedName name="_________________________a2" localSheetId="36" hidden="1">{#N/A,#N/A,FALSE,"Sub2.1";#N/A,#N/A,FALSE,"Conc2.2";#N/A,#N/A,FALSE,"Block2.3";#N/A,#N/A,FALSE,"Roof2.4";#N/A,#N/A,FALSE,"wood2.5";#N/A,#N/A,FALSE,"Door2.6";#N/A,#N/A,FALSE,"Finish2.7";#N/A,#N/A,FALSE,"Service2.8";#N/A,#N/A,FALSE,"Summary2"}</definedName>
    <definedName name="_________________________a2" localSheetId="50" hidden="1">{#N/A,#N/A,FALSE,"Sub2.1";#N/A,#N/A,FALSE,"Conc2.2";#N/A,#N/A,FALSE,"Block2.3";#N/A,#N/A,FALSE,"Roof2.4";#N/A,#N/A,FALSE,"wood2.5";#N/A,#N/A,FALSE,"Door2.6";#N/A,#N/A,FALSE,"Finish2.7";#N/A,#N/A,FALSE,"Service2.8";#N/A,#N/A,FALSE,"Summary2"}</definedName>
    <definedName name="_________________________a2" hidden="1">{#N/A,#N/A,FALSE,"Sub2.1";#N/A,#N/A,FALSE,"Conc2.2";#N/A,#N/A,FALSE,"Block2.3";#N/A,#N/A,FALSE,"Roof2.4";#N/A,#N/A,FALSE,"wood2.5";#N/A,#N/A,FALSE,"Door2.6";#N/A,#N/A,FALSE,"Finish2.7";#N/A,#N/A,FALSE,"Service2.8";#N/A,#N/A,FALSE,"Summary2"}</definedName>
    <definedName name="_________________________sum3" localSheetId="36" hidden="1">{#N/A,#N/A,FALSE,"Sub2.1";#N/A,#N/A,FALSE,"Conc2.2";#N/A,#N/A,FALSE,"Block2.3";#N/A,#N/A,FALSE,"Roof2.4";#N/A,#N/A,FALSE,"wood2.5";#N/A,#N/A,FALSE,"Door2.6";#N/A,#N/A,FALSE,"Finish2.7";#N/A,#N/A,FALSE,"Service2.8";#N/A,#N/A,FALSE,"Summary2"}</definedName>
    <definedName name="_________________________sum3" hidden="1">{#N/A,#N/A,FALSE,"Sub2.1";#N/A,#N/A,FALSE,"Conc2.2";#N/A,#N/A,FALSE,"Block2.3";#N/A,#N/A,FALSE,"Roof2.4";#N/A,#N/A,FALSE,"wood2.5";#N/A,#N/A,FALSE,"Door2.6";#N/A,#N/A,FALSE,"Finish2.7";#N/A,#N/A,FALSE,"Service2.8";#N/A,#N/A,FALSE,"Summary2"}</definedName>
    <definedName name="_________________________sum4" localSheetId="36" hidden="1">{#N/A,#N/A,FALSE,"Sub2.1";#N/A,#N/A,FALSE,"Conc2.2";#N/A,#N/A,FALSE,"Block2.3";#N/A,#N/A,FALSE,"Roof2.4";#N/A,#N/A,FALSE,"wood2.5";#N/A,#N/A,FALSE,"Door2.6";#N/A,#N/A,FALSE,"Finish2.7";#N/A,#N/A,FALSE,"Service2.8";#N/A,#N/A,FALSE,"Summary2"}</definedName>
    <definedName name="_________________________sum4" hidden="1">{#N/A,#N/A,FALSE,"Sub2.1";#N/A,#N/A,FALSE,"Conc2.2";#N/A,#N/A,FALSE,"Block2.3";#N/A,#N/A,FALSE,"Roof2.4";#N/A,#N/A,FALSE,"wood2.5";#N/A,#N/A,FALSE,"Door2.6";#N/A,#N/A,FALSE,"Finish2.7";#N/A,#N/A,FALSE,"Service2.8";#N/A,#N/A,FALSE,"Summary2"}</definedName>
    <definedName name="_________________________sum5" localSheetId="36" hidden="1">{#N/A,#N/A,FALSE,"Sub2.1";#N/A,#N/A,FALSE,"Conc2.2";#N/A,#N/A,FALSE,"Block2.3";#N/A,#N/A,FALSE,"Roof2.4";#N/A,#N/A,FALSE,"wood2.5";#N/A,#N/A,FALSE,"Door2.6";#N/A,#N/A,FALSE,"Finish2.7";#N/A,#N/A,FALSE,"Service2.8";#N/A,#N/A,FALSE,"Summary2"}</definedName>
    <definedName name="_________________________sum5" hidden="1">{#N/A,#N/A,FALSE,"Sub2.1";#N/A,#N/A,FALSE,"Conc2.2";#N/A,#N/A,FALSE,"Block2.3";#N/A,#N/A,FALSE,"Roof2.4";#N/A,#N/A,FALSE,"wood2.5";#N/A,#N/A,FALSE,"Door2.6";#N/A,#N/A,FALSE,"Finish2.7";#N/A,#N/A,FALSE,"Service2.8";#N/A,#N/A,FALSE,"Summary2"}</definedName>
    <definedName name="_________________________sum6" localSheetId="36" hidden="1">{#N/A,#N/A,FALSE,"Sub2.1";#N/A,#N/A,FALSE,"Conc2.2";#N/A,#N/A,FALSE,"Block2.3";#N/A,#N/A,FALSE,"Roof2.4";#N/A,#N/A,FALSE,"wood2.5";#N/A,#N/A,FALSE,"Door2.6";#N/A,#N/A,FALSE,"Finish2.7";#N/A,#N/A,FALSE,"Service2.8";#N/A,#N/A,FALSE,"Summary2"}</definedName>
    <definedName name="_________________________sum6" hidden="1">{#N/A,#N/A,FALSE,"Sub2.1";#N/A,#N/A,FALSE,"Conc2.2";#N/A,#N/A,FALSE,"Block2.3";#N/A,#N/A,FALSE,"Roof2.4";#N/A,#N/A,FALSE,"wood2.5";#N/A,#N/A,FALSE,"Door2.6";#N/A,#N/A,FALSE,"Finish2.7";#N/A,#N/A,FALSE,"Service2.8";#N/A,#N/A,FALSE,"Summary2"}</definedName>
    <definedName name="________________________a2" localSheetId="36" hidden="1">{#N/A,#N/A,FALSE,"Sub2.1";#N/A,#N/A,FALSE,"Conc2.2";#N/A,#N/A,FALSE,"Block2.3";#N/A,#N/A,FALSE,"Roof2.4";#N/A,#N/A,FALSE,"wood2.5";#N/A,#N/A,FALSE,"Door2.6";#N/A,#N/A,FALSE,"Finish2.7";#N/A,#N/A,FALSE,"Service2.8";#N/A,#N/A,FALSE,"Summary2"}</definedName>
    <definedName name="________________________a2" localSheetId="50" hidden="1">{#N/A,#N/A,FALSE,"Sub2.1";#N/A,#N/A,FALSE,"Conc2.2";#N/A,#N/A,FALSE,"Block2.3";#N/A,#N/A,FALSE,"Roof2.4";#N/A,#N/A,FALSE,"wood2.5";#N/A,#N/A,FALSE,"Door2.6";#N/A,#N/A,FALSE,"Finish2.7";#N/A,#N/A,FALSE,"Service2.8";#N/A,#N/A,FALSE,"Summary2"}</definedName>
    <definedName name="________________________a2" hidden="1">{#N/A,#N/A,FALSE,"Sub2.1";#N/A,#N/A,FALSE,"Conc2.2";#N/A,#N/A,FALSE,"Block2.3";#N/A,#N/A,FALSE,"Roof2.4";#N/A,#N/A,FALSE,"wood2.5";#N/A,#N/A,FALSE,"Door2.6";#N/A,#N/A,FALSE,"Finish2.7";#N/A,#N/A,FALSE,"Service2.8";#N/A,#N/A,FALSE,"Summary2"}</definedName>
    <definedName name="________________________sum3" localSheetId="36" hidden="1">{#N/A,#N/A,FALSE,"Sub2.1";#N/A,#N/A,FALSE,"Conc2.2";#N/A,#N/A,FALSE,"Block2.3";#N/A,#N/A,FALSE,"Roof2.4";#N/A,#N/A,FALSE,"wood2.5";#N/A,#N/A,FALSE,"Door2.6";#N/A,#N/A,FALSE,"Finish2.7";#N/A,#N/A,FALSE,"Service2.8";#N/A,#N/A,FALSE,"Summary2"}</definedName>
    <definedName name="________________________sum3" hidden="1">{#N/A,#N/A,FALSE,"Sub2.1";#N/A,#N/A,FALSE,"Conc2.2";#N/A,#N/A,FALSE,"Block2.3";#N/A,#N/A,FALSE,"Roof2.4";#N/A,#N/A,FALSE,"wood2.5";#N/A,#N/A,FALSE,"Door2.6";#N/A,#N/A,FALSE,"Finish2.7";#N/A,#N/A,FALSE,"Service2.8";#N/A,#N/A,FALSE,"Summary2"}</definedName>
    <definedName name="________________________sum4" localSheetId="36" hidden="1">{#N/A,#N/A,FALSE,"Sub2.1";#N/A,#N/A,FALSE,"Conc2.2";#N/A,#N/A,FALSE,"Block2.3";#N/A,#N/A,FALSE,"Roof2.4";#N/A,#N/A,FALSE,"wood2.5";#N/A,#N/A,FALSE,"Door2.6";#N/A,#N/A,FALSE,"Finish2.7";#N/A,#N/A,FALSE,"Service2.8";#N/A,#N/A,FALSE,"Summary2"}</definedName>
    <definedName name="________________________sum4" hidden="1">{#N/A,#N/A,FALSE,"Sub2.1";#N/A,#N/A,FALSE,"Conc2.2";#N/A,#N/A,FALSE,"Block2.3";#N/A,#N/A,FALSE,"Roof2.4";#N/A,#N/A,FALSE,"wood2.5";#N/A,#N/A,FALSE,"Door2.6";#N/A,#N/A,FALSE,"Finish2.7";#N/A,#N/A,FALSE,"Service2.8";#N/A,#N/A,FALSE,"Summary2"}</definedName>
    <definedName name="________________________sum5" localSheetId="36" hidden="1">{#N/A,#N/A,FALSE,"Sub2.1";#N/A,#N/A,FALSE,"Conc2.2";#N/A,#N/A,FALSE,"Block2.3";#N/A,#N/A,FALSE,"Roof2.4";#N/A,#N/A,FALSE,"wood2.5";#N/A,#N/A,FALSE,"Door2.6";#N/A,#N/A,FALSE,"Finish2.7";#N/A,#N/A,FALSE,"Service2.8";#N/A,#N/A,FALSE,"Summary2"}</definedName>
    <definedName name="________________________sum5" hidden="1">{#N/A,#N/A,FALSE,"Sub2.1";#N/A,#N/A,FALSE,"Conc2.2";#N/A,#N/A,FALSE,"Block2.3";#N/A,#N/A,FALSE,"Roof2.4";#N/A,#N/A,FALSE,"wood2.5";#N/A,#N/A,FALSE,"Door2.6";#N/A,#N/A,FALSE,"Finish2.7";#N/A,#N/A,FALSE,"Service2.8";#N/A,#N/A,FALSE,"Summary2"}</definedName>
    <definedName name="________________________sum6" localSheetId="36" hidden="1">{#N/A,#N/A,FALSE,"Sub2.1";#N/A,#N/A,FALSE,"Conc2.2";#N/A,#N/A,FALSE,"Block2.3";#N/A,#N/A,FALSE,"Roof2.4";#N/A,#N/A,FALSE,"wood2.5";#N/A,#N/A,FALSE,"Door2.6";#N/A,#N/A,FALSE,"Finish2.7";#N/A,#N/A,FALSE,"Service2.8";#N/A,#N/A,FALSE,"Summary2"}</definedName>
    <definedName name="________________________sum6" hidden="1">{#N/A,#N/A,FALSE,"Sub2.1";#N/A,#N/A,FALSE,"Conc2.2";#N/A,#N/A,FALSE,"Block2.3";#N/A,#N/A,FALSE,"Roof2.4";#N/A,#N/A,FALSE,"wood2.5";#N/A,#N/A,FALSE,"Door2.6";#N/A,#N/A,FALSE,"Finish2.7";#N/A,#N/A,FALSE,"Service2.8";#N/A,#N/A,FALSE,"Summary2"}</definedName>
    <definedName name="_______________________a2" localSheetId="36" hidden="1">{#N/A,#N/A,FALSE,"Sub2.1";#N/A,#N/A,FALSE,"Conc2.2";#N/A,#N/A,FALSE,"Block2.3";#N/A,#N/A,FALSE,"Roof2.4";#N/A,#N/A,FALSE,"wood2.5";#N/A,#N/A,FALSE,"Door2.6";#N/A,#N/A,FALSE,"Finish2.7";#N/A,#N/A,FALSE,"Service2.8";#N/A,#N/A,FALSE,"Summary2"}</definedName>
    <definedName name="_______________________a2" localSheetId="50" hidden="1">{#N/A,#N/A,FALSE,"Sub2.1";#N/A,#N/A,FALSE,"Conc2.2";#N/A,#N/A,FALSE,"Block2.3";#N/A,#N/A,FALSE,"Roof2.4";#N/A,#N/A,FALSE,"wood2.5";#N/A,#N/A,FALSE,"Door2.6";#N/A,#N/A,FALSE,"Finish2.7";#N/A,#N/A,FALSE,"Service2.8";#N/A,#N/A,FALSE,"Summary2"}</definedName>
    <definedName name="_______________________a2" hidden="1">{#N/A,#N/A,FALSE,"Sub2.1";#N/A,#N/A,FALSE,"Conc2.2";#N/A,#N/A,FALSE,"Block2.3";#N/A,#N/A,FALSE,"Roof2.4";#N/A,#N/A,FALSE,"wood2.5";#N/A,#N/A,FALSE,"Door2.6";#N/A,#N/A,FALSE,"Finish2.7";#N/A,#N/A,FALSE,"Service2.8";#N/A,#N/A,FALSE,"Summary2"}</definedName>
    <definedName name="_______________________sum3" localSheetId="36" hidden="1">{#N/A,#N/A,FALSE,"Sub2.1";#N/A,#N/A,FALSE,"Conc2.2";#N/A,#N/A,FALSE,"Block2.3";#N/A,#N/A,FALSE,"Roof2.4";#N/A,#N/A,FALSE,"wood2.5";#N/A,#N/A,FALSE,"Door2.6";#N/A,#N/A,FALSE,"Finish2.7";#N/A,#N/A,FALSE,"Service2.8";#N/A,#N/A,FALSE,"Summary2"}</definedName>
    <definedName name="_______________________sum3" hidden="1">{#N/A,#N/A,FALSE,"Sub2.1";#N/A,#N/A,FALSE,"Conc2.2";#N/A,#N/A,FALSE,"Block2.3";#N/A,#N/A,FALSE,"Roof2.4";#N/A,#N/A,FALSE,"wood2.5";#N/A,#N/A,FALSE,"Door2.6";#N/A,#N/A,FALSE,"Finish2.7";#N/A,#N/A,FALSE,"Service2.8";#N/A,#N/A,FALSE,"Summary2"}</definedName>
    <definedName name="_______________________sum4" localSheetId="36" hidden="1">{#N/A,#N/A,FALSE,"Sub2.1";#N/A,#N/A,FALSE,"Conc2.2";#N/A,#N/A,FALSE,"Block2.3";#N/A,#N/A,FALSE,"Roof2.4";#N/A,#N/A,FALSE,"wood2.5";#N/A,#N/A,FALSE,"Door2.6";#N/A,#N/A,FALSE,"Finish2.7";#N/A,#N/A,FALSE,"Service2.8";#N/A,#N/A,FALSE,"Summary2"}</definedName>
    <definedName name="_______________________sum4" hidden="1">{#N/A,#N/A,FALSE,"Sub2.1";#N/A,#N/A,FALSE,"Conc2.2";#N/A,#N/A,FALSE,"Block2.3";#N/A,#N/A,FALSE,"Roof2.4";#N/A,#N/A,FALSE,"wood2.5";#N/A,#N/A,FALSE,"Door2.6";#N/A,#N/A,FALSE,"Finish2.7";#N/A,#N/A,FALSE,"Service2.8";#N/A,#N/A,FALSE,"Summary2"}</definedName>
    <definedName name="_______________________sum5" localSheetId="36" hidden="1">{#N/A,#N/A,FALSE,"Sub2.1";#N/A,#N/A,FALSE,"Conc2.2";#N/A,#N/A,FALSE,"Block2.3";#N/A,#N/A,FALSE,"Roof2.4";#N/A,#N/A,FALSE,"wood2.5";#N/A,#N/A,FALSE,"Door2.6";#N/A,#N/A,FALSE,"Finish2.7";#N/A,#N/A,FALSE,"Service2.8";#N/A,#N/A,FALSE,"Summary2"}</definedName>
    <definedName name="_______________________sum5" hidden="1">{#N/A,#N/A,FALSE,"Sub2.1";#N/A,#N/A,FALSE,"Conc2.2";#N/A,#N/A,FALSE,"Block2.3";#N/A,#N/A,FALSE,"Roof2.4";#N/A,#N/A,FALSE,"wood2.5";#N/A,#N/A,FALSE,"Door2.6";#N/A,#N/A,FALSE,"Finish2.7";#N/A,#N/A,FALSE,"Service2.8";#N/A,#N/A,FALSE,"Summary2"}</definedName>
    <definedName name="_______________________sum6" localSheetId="36" hidden="1">{#N/A,#N/A,FALSE,"Sub2.1";#N/A,#N/A,FALSE,"Conc2.2";#N/A,#N/A,FALSE,"Block2.3";#N/A,#N/A,FALSE,"Roof2.4";#N/A,#N/A,FALSE,"wood2.5";#N/A,#N/A,FALSE,"Door2.6";#N/A,#N/A,FALSE,"Finish2.7";#N/A,#N/A,FALSE,"Service2.8";#N/A,#N/A,FALSE,"Summary2"}</definedName>
    <definedName name="_______________________sum6" hidden="1">{#N/A,#N/A,FALSE,"Sub2.1";#N/A,#N/A,FALSE,"Conc2.2";#N/A,#N/A,FALSE,"Block2.3";#N/A,#N/A,FALSE,"Roof2.4";#N/A,#N/A,FALSE,"wood2.5";#N/A,#N/A,FALSE,"Door2.6";#N/A,#N/A,FALSE,"Finish2.7";#N/A,#N/A,FALSE,"Service2.8";#N/A,#N/A,FALSE,"Summary2"}</definedName>
    <definedName name="______________________a2" localSheetId="36" hidden="1">{#N/A,#N/A,FALSE,"Sub2.1";#N/A,#N/A,FALSE,"Conc2.2";#N/A,#N/A,FALSE,"Block2.3";#N/A,#N/A,FALSE,"Roof2.4";#N/A,#N/A,FALSE,"wood2.5";#N/A,#N/A,FALSE,"Door2.6";#N/A,#N/A,FALSE,"Finish2.7";#N/A,#N/A,FALSE,"Service2.8";#N/A,#N/A,FALSE,"Summary2"}</definedName>
    <definedName name="______________________a2" localSheetId="50" hidden="1">{#N/A,#N/A,FALSE,"Sub2.1";#N/A,#N/A,FALSE,"Conc2.2";#N/A,#N/A,FALSE,"Block2.3";#N/A,#N/A,FALSE,"Roof2.4";#N/A,#N/A,FALSE,"wood2.5";#N/A,#N/A,FALSE,"Door2.6";#N/A,#N/A,FALSE,"Finish2.7";#N/A,#N/A,FALSE,"Service2.8";#N/A,#N/A,FALSE,"Summary2"}</definedName>
    <definedName name="______________________a2" hidden="1">{#N/A,#N/A,FALSE,"Sub2.1";#N/A,#N/A,FALSE,"Conc2.2";#N/A,#N/A,FALSE,"Block2.3";#N/A,#N/A,FALSE,"Roof2.4";#N/A,#N/A,FALSE,"wood2.5";#N/A,#N/A,FALSE,"Door2.6";#N/A,#N/A,FALSE,"Finish2.7";#N/A,#N/A,FALSE,"Service2.8";#N/A,#N/A,FALSE,"Summary2"}</definedName>
    <definedName name="______________________sum3" localSheetId="36" hidden="1">{#N/A,#N/A,FALSE,"Sub2.1";#N/A,#N/A,FALSE,"Conc2.2";#N/A,#N/A,FALSE,"Block2.3";#N/A,#N/A,FALSE,"Roof2.4";#N/A,#N/A,FALSE,"wood2.5";#N/A,#N/A,FALSE,"Door2.6";#N/A,#N/A,FALSE,"Finish2.7";#N/A,#N/A,FALSE,"Service2.8";#N/A,#N/A,FALSE,"Summary2"}</definedName>
    <definedName name="______________________sum3" hidden="1">{#N/A,#N/A,FALSE,"Sub2.1";#N/A,#N/A,FALSE,"Conc2.2";#N/A,#N/A,FALSE,"Block2.3";#N/A,#N/A,FALSE,"Roof2.4";#N/A,#N/A,FALSE,"wood2.5";#N/A,#N/A,FALSE,"Door2.6";#N/A,#N/A,FALSE,"Finish2.7";#N/A,#N/A,FALSE,"Service2.8";#N/A,#N/A,FALSE,"Summary2"}</definedName>
    <definedName name="______________________sum4" localSheetId="36" hidden="1">{#N/A,#N/A,FALSE,"Sub2.1";#N/A,#N/A,FALSE,"Conc2.2";#N/A,#N/A,FALSE,"Block2.3";#N/A,#N/A,FALSE,"Roof2.4";#N/A,#N/A,FALSE,"wood2.5";#N/A,#N/A,FALSE,"Door2.6";#N/A,#N/A,FALSE,"Finish2.7";#N/A,#N/A,FALSE,"Service2.8";#N/A,#N/A,FALSE,"Summary2"}</definedName>
    <definedName name="______________________sum4" hidden="1">{#N/A,#N/A,FALSE,"Sub2.1";#N/A,#N/A,FALSE,"Conc2.2";#N/A,#N/A,FALSE,"Block2.3";#N/A,#N/A,FALSE,"Roof2.4";#N/A,#N/A,FALSE,"wood2.5";#N/A,#N/A,FALSE,"Door2.6";#N/A,#N/A,FALSE,"Finish2.7";#N/A,#N/A,FALSE,"Service2.8";#N/A,#N/A,FALSE,"Summary2"}</definedName>
    <definedName name="______________________sum5" localSheetId="36" hidden="1">{#N/A,#N/A,FALSE,"Sub2.1";#N/A,#N/A,FALSE,"Conc2.2";#N/A,#N/A,FALSE,"Block2.3";#N/A,#N/A,FALSE,"Roof2.4";#N/A,#N/A,FALSE,"wood2.5";#N/A,#N/A,FALSE,"Door2.6";#N/A,#N/A,FALSE,"Finish2.7";#N/A,#N/A,FALSE,"Service2.8";#N/A,#N/A,FALSE,"Summary2"}</definedName>
    <definedName name="______________________sum5" hidden="1">{#N/A,#N/A,FALSE,"Sub2.1";#N/A,#N/A,FALSE,"Conc2.2";#N/A,#N/A,FALSE,"Block2.3";#N/A,#N/A,FALSE,"Roof2.4";#N/A,#N/A,FALSE,"wood2.5";#N/A,#N/A,FALSE,"Door2.6";#N/A,#N/A,FALSE,"Finish2.7";#N/A,#N/A,FALSE,"Service2.8";#N/A,#N/A,FALSE,"Summary2"}</definedName>
    <definedName name="______________________sum6" localSheetId="36" hidden="1">{#N/A,#N/A,FALSE,"Sub2.1";#N/A,#N/A,FALSE,"Conc2.2";#N/A,#N/A,FALSE,"Block2.3";#N/A,#N/A,FALSE,"Roof2.4";#N/A,#N/A,FALSE,"wood2.5";#N/A,#N/A,FALSE,"Door2.6";#N/A,#N/A,FALSE,"Finish2.7";#N/A,#N/A,FALSE,"Service2.8";#N/A,#N/A,FALSE,"Summary2"}</definedName>
    <definedName name="______________________sum6" hidden="1">{#N/A,#N/A,FALSE,"Sub2.1";#N/A,#N/A,FALSE,"Conc2.2";#N/A,#N/A,FALSE,"Block2.3";#N/A,#N/A,FALSE,"Roof2.4";#N/A,#N/A,FALSE,"wood2.5";#N/A,#N/A,FALSE,"Door2.6";#N/A,#N/A,FALSE,"Finish2.7";#N/A,#N/A,FALSE,"Service2.8";#N/A,#N/A,FALSE,"Summary2"}</definedName>
    <definedName name="_____________________a2" localSheetId="36" hidden="1">{#N/A,#N/A,FALSE,"Sub2.1";#N/A,#N/A,FALSE,"Conc2.2";#N/A,#N/A,FALSE,"Block2.3";#N/A,#N/A,FALSE,"Roof2.4";#N/A,#N/A,FALSE,"wood2.5";#N/A,#N/A,FALSE,"Door2.6";#N/A,#N/A,FALSE,"Finish2.7";#N/A,#N/A,FALSE,"Service2.8";#N/A,#N/A,FALSE,"Summary2"}</definedName>
    <definedName name="_____________________a2" localSheetId="50" hidden="1">{#N/A,#N/A,FALSE,"Sub2.1";#N/A,#N/A,FALSE,"Conc2.2";#N/A,#N/A,FALSE,"Block2.3";#N/A,#N/A,FALSE,"Roof2.4";#N/A,#N/A,FALSE,"wood2.5";#N/A,#N/A,FALSE,"Door2.6";#N/A,#N/A,FALSE,"Finish2.7";#N/A,#N/A,FALSE,"Service2.8";#N/A,#N/A,FALSE,"Summary2"}</definedName>
    <definedName name="_____________________a2" hidden="1">{#N/A,#N/A,FALSE,"Sub2.1";#N/A,#N/A,FALSE,"Conc2.2";#N/A,#N/A,FALSE,"Block2.3";#N/A,#N/A,FALSE,"Roof2.4";#N/A,#N/A,FALSE,"wood2.5";#N/A,#N/A,FALSE,"Door2.6";#N/A,#N/A,FALSE,"Finish2.7";#N/A,#N/A,FALSE,"Service2.8";#N/A,#N/A,FALSE,"Summary2"}</definedName>
    <definedName name="_____________________sum3" localSheetId="36" hidden="1">{#N/A,#N/A,FALSE,"Sub2.1";#N/A,#N/A,FALSE,"Conc2.2";#N/A,#N/A,FALSE,"Block2.3";#N/A,#N/A,FALSE,"Roof2.4";#N/A,#N/A,FALSE,"wood2.5";#N/A,#N/A,FALSE,"Door2.6";#N/A,#N/A,FALSE,"Finish2.7";#N/A,#N/A,FALSE,"Service2.8";#N/A,#N/A,FALSE,"Summary2"}</definedName>
    <definedName name="_____________________sum3" hidden="1">{#N/A,#N/A,FALSE,"Sub2.1";#N/A,#N/A,FALSE,"Conc2.2";#N/A,#N/A,FALSE,"Block2.3";#N/A,#N/A,FALSE,"Roof2.4";#N/A,#N/A,FALSE,"wood2.5";#N/A,#N/A,FALSE,"Door2.6";#N/A,#N/A,FALSE,"Finish2.7";#N/A,#N/A,FALSE,"Service2.8";#N/A,#N/A,FALSE,"Summary2"}</definedName>
    <definedName name="_____________________sum4" localSheetId="36" hidden="1">{#N/A,#N/A,FALSE,"Sub2.1";#N/A,#N/A,FALSE,"Conc2.2";#N/A,#N/A,FALSE,"Block2.3";#N/A,#N/A,FALSE,"Roof2.4";#N/A,#N/A,FALSE,"wood2.5";#N/A,#N/A,FALSE,"Door2.6";#N/A,#N/A,FALSE,"Finish2.7";#N/A,#N/A,FALSE,"Service2.8";#N/A,#N/A,FALSE,"Summary2"}</definedName>
    <definedName name="_____________________sum4" hidden="1">{#N/A,#N/A,FALSE,"Sub2.1";#N/A,#N/A,FALSE,"Conc2.2";#N/A,#N/A,FALSE,"Block2.3";#N/A,#N/A,FALSE,"Roof2.4";#N/A,#N/A,FALSE,"wood2.5";#N/A,#N/A,FALSE,"Door2.6";#N/A,#N/A,FALSE,"Finish2.7";#N/A,#N/A,FALSE,"Service2.8";#N/A,#N/A,FALSE,"Summary2"}</definedName>
    <definedName name="_____________________sum5" localSheetId="36" hidden="1">{#N/A,#N/A,FALSE,"Sub2.1";#N/A,#N/A,FALSE,"Conc2.2";#N/A,#N/A,FALSE,"Block2.3";#N/A,#N/A,FALSE,"Roof2.4";#N/A,#N/A,FALSE,"wood2.5";#N/A,#N/A,FALSE,"Door2.6";#N/A,#N/A,FALSE,"Finish2.7";#N/A,#N/A,FALSE,"Service2.8";#N/A,#N/A,FALSE,"Summary2"}</definedName>
    <definedName name="_____________________sum5" hidden="1">{#N/A,#N/A,FALSE,"Sub2.1";#N/A,#N/A,FALSE,"Conc2.2";#N/A,#N/A,FALSE,"Block2.3";#N/A,#N/A,FALSE,"Roof2.4";#N/A,#N/A,FALSE,"wood2.5";#N/A,#N/A,FALSE,"Door2.6";#N/A,#N/A,FALSE,"Finish2.7";#N/A,#N/A,FALSE,"Service2.8";#N/A,#N/A,FALSE,"Summary2"}</definedName>
    <definedName name="_____________________sum6" localSheetId="36" hidden="1">{#N/A,#N/A,FALSE,"Sub2.1";#N/A,#N/A,FALSE,"Conc2.2";#N/A,#N/A,FALSE,"Block2.3";#N/A,#N/A,FALSE,"Roof2.4";#N/A,#N/A,FALSE,"wood2.5";#N/A,#N/A,FALSE,"Door2.6";#N/A,#N/A,FALSE,"Finish2.7";#N/A,#N/A,FALSE,"Service2.8";#N/A,#N/A,FALSE,"Summary2"}</definedName>
    <definedName name="_____________________sum6" hidden="1">{#N/A,#N/A,FALSE,"Sub2.1";#N/A,#N/A,FALSE,"Conc2.2";#N/A,#N/A,FALSE,"Block2.3";#N/A,#N/A,FALSE,"Roof2.4";#N/A,#N/A,FALSE,"wood2.5";#N/A,#N/A,FALSE,"Door2.6";#N/A,#N/A,FALSE,"Finish2.7";#N/A,#N/A,FALSE,"Service2.8";#N/A,#N/A,FALSE,"Summary2"}</definedName>
    <definedName name="____________________a2" localSheetId="36" hidden="1">{#N/A,#N/A,FALSE,"Sub2.1";#N/A,#N/A,FALSE,"Conc2.2";#N/A,#N/A,FALSE,"Block2.3";#N/A,#N/A,FALSE,"Roof2.4";#N/A,#N/A,FALSE,"wood2.5";#N/A,#N/A,FALSE,"Door2.6";#N/A,#N/A,FALSE,"Finish2.7";#N/A,#N/A,FALSE,"Service2.8";#N/A,#N/A,FALSE,"Summary2"}</definedName>
    <definedName name="____________________a2" localSheetId="50" hidden="1">{#N/A,#N/A,FALSE,"Sub2.1";#N/A,#N/A,FALSE,"Conc2.2";#N/A,#N/A,FALSE,"Block2.3";#N/A,#N/A,FALSE,"Roof2.4";#N/A,#N/A,FALSE,"wood2.5";#N/A,#N/A,FALSE,"Door2.6";#N/A,#N/A,FALSE,"Finish2.7";#N/A,#N/A,FALSE,"Service2.8";#N/A,#N/A,FALSE,"Summary2"}</definedName>
    <definedName name="____________________a2" hidden="1">{#N/A,#N/A,FALSE,"Sub2.1";#N/A,#N/A,FALSE,"Conc2.2";#N/A,#N/A,FALSE,"Block2.3";#N/A,#N/A,FALSE,"Roof2.4";#N/A,#N/A,FALSE,"wood2.5";#N/A,#N/A,FALSE,"Door2.6";#N/A,#N/A,FALSE,"Finish2.7";#N/A,#N/A,FALSE,"Service2.8";#N/A,#N/A,FALSE,"Summary2"}</definedName>
    <definedName name="____________________sum3" localSheetId="36" hidden="1">{#N/A,#N/A,FALSE,"Sub2.1";#N/A,#N/A,FALSE,"Conc2.2";#N/A,#N/A,FALSE,"Block2.3";#N/A,#N/A,FALSE,"Roof2.4";#N/A,#N/A,FALSE,"wood2.5";#N/A,#N/A,FALSE,"Door2.6";#N/A,#N/A,FALSE,"Finish2.7";#N/A,#N/A,FALSE,"Service2.8";#N/A,#N/A,FALSE,"Summary2"}</definedName>
    <definedName name="____________________sum3" hidden="1">{#N/A,#N/A,FALSE,"Sub2.1";#N/A,#N/A,FALSE,"Conc2.2";#N/A,#N/A,FALSE,"Block2.3";#N/A,#N/A,FALSE,"Roof2.4";#N/A,#N/A,FALSE,"wood2.5";#N/A,#N/A,FALSE,"Door2.6";#N/A,#N/A,FALSE,"Finish2.7";#N/A,#N/A,FALSE,"Service2.8";#N/A,#N/A,FALSE,"Summary2"}</definedName>
    <definedName name="____________________sum4" localSheetId="36" hidden="1">{#N/A,#N/A,FALSE,"Sub2.1";#N/A,#N/A,FALSE,"Conc2.2";#N/A,#N/A,FALSE,"Block2.3";#N/A,#N/A,FALSE,"Roof2.4";#N/A,#N/A,FALSE,"wood2.5";#N/A,#N/A,FALSE,"Door2.6";#N/A,#N/A,FALSE,"Finish2.7";#N/A,#N/A,FALSE,"Service2.8";#N/A,#N/A,FALSE,"Summary2"}</definedName>
    <definedName name="____________________sum4" hidden="1">{#N/A,#N/A,FALSE,"Sub2.1";#N/A,#N/A,FALSE,"Conc2.2";#N/A,#N/A,FALSE,"Block2.3";#N/A,#N/A,FALSE,"Roof2.4";#N/A,#N/A,FALSE,"wood2.5";#N/A,#N/A,FALSE,"Door2.6";#N/A,#N/A,FALSE,"Finish2.7";#N/A,#N/A,FALSE,"Service2.8";#N/A,#N/A,FALSE,"Summary2"}</definedName>
    <definedName name="____________________sum5" localSheetId="36" hidden="1">{#N/A,#N/A,FALSE,"Sub2.1";#N/A,#N/A,FALSE,"Conc2.2";#N/A,#N/A,FALSE,"Block2.3";#N/A,#N/A,FALSE,"Roof2.4";#N/A,#N/A,FALSE,"wood2.5";#N/A,#N/A,FALSE,"Door2.6";#N/A,#N/A,FALSE,"Finish2.7";#N/A,#N/A,FALSE,"Service2.8";#N/A,#N/A,FALSE,"Summary2"}</definedName>
    <definedName name="____________________sum5" hidden="1">{#N/A,#N/A,FALSE,"Sub2.1";#N/A,#N/A,FALSE,"Conc2.2";#N/A,#N/A,FALSE,"Block2.3";#N/A,#N/A,FALSE,"Roof2.4";#N/A,#N/A,FALSE,"wood2.5";#N/A,#N/A,FALSE,"Door2.6";#N/A,#N/A,FALSE,"Finish2.7";#N/A,#N/A,FALSE,"Service2.8";#N/A,#N/A,FALSE,"Summary2"}</definedName>
    <definedName name="____________________sum6" localSheetId="36" hidden="1">{#N/A,#N/A,FALSE,"Sub2.1";#N/A,#N/A,FALSE,"Conc2.2";#N/A,#N/A,FALSE,"Block2.3";#N/A,#N/A,FALSE,"Roof2.4";#N/A,#N/A,FALSE,"wood2.5";#N/A,#N/A,FALSE,"Door2.6";#N/A,#N/A,FALSE,"Finish2.7";#N/A,#N/A,FALSE,"Service2.8";#N/A,#N/A,FALSE,"Summary2"}</definedName>
    <definedName name="____________________sum6" hidden="1">{#N/A,#N/A,FALSE,"Sub2.1";#N/A,#N/A,FALSE,"Conc2.2";#N/A,#N/A,FALSE,"Block2.3";#N/A,#N/A,FALSE,"Roof2.4";#N/A,#N/A,FALSE,"wood2.5";#N/A,#N/A,FALSE,"Door2.6";#N/A,#N/A,FALSE,"Finish2.7";#N/A,#N/A,FALSE,"Service2.8";#N/A,#N/A,FALSE,"Summary2"}</definedName>
    <definedName name="___________________a2" localSheetId="36" hidden="1">{#N/A,#N/A,FALSE,"Sub2.1";#N/A,#N/A,FALSE,"Conc2.2";#N/A,#N/A,FALSE,"Block2.3";#N/A,#N/A,FALSE,"Roof2.4";#N/A,#N/A,FALSE,"wood2.5";#N/A,#N/A,FALSE,"Door2.6";#N/A,#N/A,FALSE,"Finish2.7";#N/A,#N/A,FALSE,"Service2.8";#N/A,#N/A,FALSE,"Summary2"}</definedName>
    <definedName name="___________________a2" localSheetId="50" hidden="1">{#N/A,#N/A,FALSE,"Sub2.1";#N/A,#N/A,FALSE,"Conc2.2";#N/A,#N/A,FALSE,"Block2.3";#N/A,#N/A,FALSE,"Roof2.4";#N/A,#N/A,FALSE,"wood2.5";#N/A,#N/A,FALSE,"Door2.6";#N/A,#N/A,FALSE,"Finish2.7";#N/A,#N/A,FALSE,"Service2.8";#N/A,#N/A,FALSE,"Summary2"}</definedName>
    <definedName name="___________________a2" hidden="1">{#N/A,#N/A,FALSE,"Sub2.1";#N/A,#N/A,FALSE,"Conc2.2";#N/A,#N/A,FALSE,"Block2.3";#N/A,#N/A,FALSE,"Roof2.4";#N/A,#N/A,FALSE,"wood2.5";#N/A,#N/A,FALSE,"Door2.6";#N/A,#N/A,FALSE,"Finish2.7";#N/A,#N/A,FALSE,"Service2.8";#N/A,#N/A,FALSE,"Summary2"}</definedName>
    <definedName name="___________________sum3" localSheetId="36" hidden="1">{#N/A,#N/A,FALSE,"Sub2.1";#N/A,#N/A,FALSE,"Conc2.2";#N/A,#N/A,FALSE,"Block2.3";#N/A,#N/A,FALSE,"Roof2.4";#N/A,#N/A,FALSE,"wood2.5";#N/A,#N/A,FALSE,"Door2.6";#N/A,#N/A,FALSE,"Finish2.7";#N/A,#N/A,FALSE,"Service2.8";#N/A,#N/A,FALSE,"Summary2"}</definedName>
    <definedName name="___________________sum3" hidden="1">{#N/A,#N/A,FALSE,"Sub2.1";#N/A,#N/A,FALSE,"Conc2.2";#N/A,#N/A,FALSE,"Block2.3";#N/A,#N/A,FALSE,"Roof2.4";#N/A,#N/A,FALSE,"wood2.5";#N/A,#N/A,FALSE,"Door2.6";#N/A,#N/A,FALSE,"Finish2.7";#N/A,#N/A,FALSE,"Service2.8";#N/A,#N/A,FALSE,"Summary2"}</definedName>
    <definedName name="___________________sum4" localSheetId="36" hidden="1">{#N/A,#N/A,FALSE,"Sub2.1";#N/A,#N/A,FALSE,"Conc2.2";#N/A,#N/A,FALSE,"Block2.3";#N/A,#N/A,FALSE,"Roof2.4";#N/A,#N/A,FALSE,"wood2.5";#N/A,#N/A,FALSE,"Door2.6";#N/A,#N/A,FALSE,"Finish2.7";#N/A,#N/A,FALSE,"Service2.8";#N/A,#N/A,FALSE,"Summary2"}</definedName>
    <definedName name="___________________sum4" hidden="1">{#N/A,#N/A,FALSE,"Sub2.1";#N/A,#N/A,FALSE,"Conc2.2";#N/A,#N/A,FALSE,"Block2.3";#N/A,#N/A,FALSE,"Roof2.4";#N/A,#N/A,FALSE,"wood2.5";#N/A,#N/A,FALSE,"Door2.6";#N/A,#N/A,FALSE,"Finish2.7";#N/A,#N/A,FALSE,"Service2.8";#N/A,#N/A,FALSE,"Summary2"}</definedName>
    <definedName name="___________________sum5" localSheetId="36" hidden="1">{#N/A,#N/A,FALSE,"Sub2.1";#N/A,#N/A,FALSE,"Conc2.2";#N/A,#N/A,FALSE,"Block2.3";#N/A,#N/A,FALSE,"Roof2.4";#N/A,#N/A,FALSE,"wood2.5";#N/A,#N/A,FALSE,"Door2.6";#N/A,#N/A,FALSE,"Finish2.7";#N/A,#N/A,FALSE,"Service2.8";#N/A,#N/A,FALSE,"Summary2"}</definedName>
    <definedName name="___________________sum5" hidden="1">{#N/A,#N/A,FALSE,"Sub2.1";#N/A,#N/A,FALSE,"Conc2.2";#N/A,#N/A,FALSE,"Block2.3";#N/A,#N/A,FALSE,"Roof2.4";#N/A,#N/A,FALSE,"wood2.5";#N/A,#N/A,FALSE,"Door2.6";#N/A,#N/A,FALSE,"Finish2.7";#N/A,#N/A,FALSE,"Service2.8";#N/A,#N/A,FALSE,"Summary2"}</definedName>
    <definedName name="___________________sum6" localSheetId="36" hidden="1">{#N/A,#N/A,FALSE,"Sub2.1";#N/A,#N/A,FALSE,"Conc2.2";#N/A,#N/A,FALSE,"Block2.3";#N/A,#N/A,FALSE,"Roof2.4";#N/A,#N/A,FALSE,"wood2.5";#N/A,#N/A,FALSE,"Door2.6";#N/A,#N/A,FALSE,"Finish2.7";#N/A,#N/A,FALSE,"Service2.8";#N/A,#N/A,FALSE,"Summary2"}</definedName>
    <definedName name="___________________sum6" hidden="1">{#N/A,#N/A,FALSE,"Sub2.1";#N/A,#N/A,FALSE,"Conc2.2";#N/A,#N/A,FALSE,"Block2.3";#N/A,#N/A,FALSE,"Roof2.4";#N/A,#N/A,FALSE,"wood2.5";#N/A,#N/A,FALSE,"Door2.6";#N/A,#N/A,FALSE,"Finish2.7";#N/A,#N/A,FALSE,"Service2.8";#N/A,#N/A,FALSE,"Summary2"}</definedName>
    <definedName name="__________________a2" localSheetId="36" hidden="1">{#N/A,#N/A,FALSE,"Sub2.1";#N/A,#N/A,FALSE,"Conc2.2";#N/A,#N/A,FALSE,"Block2.3";#N/A,#N/A,FALSE,"Roof2.4";#N/A,#N/A,FALSE,"wood2.5";#N/A,#N/A,FALSE,"Door2.6";#N/A,#N/A,FALSE,"Finish2.7";#N/A,#N/A,FALSE,"Service2.8";#N/A,#N/A,FALSE,"Summary2"}</definedName>
    <definedName name="__________________a2" localSheetId="50" hidden="1">{#N/A,#N/A,FALSE,"Sub2.1";#N/A,#N/A,FALSE,"Conc2.2";#N/A,#N/A,FALSE,"Block2.3";#N/A,#N/A,FALSE,"Roof2.4";#N/A,#N/A,FALSE,"wood2.5";#N/A,#N/A,FALSE,"Door2.6";#N/A,#N/A,FALSE,"Finish2.7";#N/A,#N/A,FALSE,"Service2.8";#N/A,#N/A,FALSE,"Summary2"}</definedName>
    <definedName name="__________________a2" hidden="1">{#N/A,#N/A,FALSE,"Sub2.1";#N/A,#N/A,FALSE,"Conc2.2";#N/A,#N/A,FALSE,"Block2.3";#N/A,#N/A,FALSE,"Roof2.4";#N/A,#N/A,FALSE,"wood2.5";#N/A,#N/A,FALSE,"Door2.6";#N/A,#N/A,FALSE,"Finish2.7";#N/A,#N/A,FALSE,"Service2.8";#N/A,#N/A,FALSE,"Summary2"}</definedName>
    <definedName name="__________________sum3" localSheetId="36" hidden="1">{#N/A,#N/A,FALSE,"Sub2.1";#N/A,#N/A,FALSE,"Conc2.2";#N/A,#N/A,FALSE,"Block2.3";#N/A,#N/A,FALSE,"Roof2.4";#N/A,#N/A,FALSE,"wood2.5";#N/A,#N/A,FALSE,"Door2.6";#N/A,#N/A,FALSE,"Finish2.7";#N/A,#N/A,FALSE,"Service2.8";#N/A,#N/A,FALSE,"Summary2"}</definedName>
    <definedName name="__________________sum3" localSheetId="50" hidden="1">{#N/A,#N/A,FALSE,"Sub2.1";#N/A,#N/A,FALSE,"Conc2.2";#N/A,#N/A,FALSE,"Block2.3";#N/A,#N/A,FALSE,"Roof2.4";#N/A,#N/A,FALSE,"wood2.5";#N/A,#N/A,FALSE,"Door2.6";#N/A,#N/A,FALSE,"Finish2.7";#N/A,#N/A,FALSE,"Service2.8";#N/A,#N/A,FALSE,"Summary2"}</definedName>
    <definedName name="__________________sum3" hidden="1">{#N/A,#N/A,FALSE,"Sub2.1";#N/A,#N/A,FALSE,"Conc2.2";#N/A,#N/A,FALSE,"Block2.3";#N/A,#N/A,FALSE,"Roof2.4";#N/A,#N/A,FALSE,"wood2.5";#N/A,#N/A,FALSE,"Door2.6";#N/A,#N/A,FALSE,"Finish2.7";#N/A,#N/A,FALSE,"Service2.8";#N/A,#N/A,FALSE,"Summary2"}</definedName>
    <definedName name="__________________sum4" localSheetId="36" hidden="1">{#N/A,#N/A,FALSE,"Sub2.1";#N/A,#N/A,FALSE,"Conc2.2";#N/A,#N/A,FALSE,"Block2.3";#N/A,#N/A,FALSE,"Roof2.4";#N/A,#N/A,FALSE,"wood2.5";#N/A,#N/A,FALSE,"Door2.6";#N/A,#N/A,FALSE,"Finish2.7";#N/A,#N/A,FALSE,"Service2.8";#N/A,#N/A,FALSE,"Summary2"}</definedName>
    <definedName name="__________________sum4" localSheetId="50" hidden="1">{#N/A,#N/A,FALSE,"Sub2.1";#N/A,#N/A,FALSE,"Conc2.2";#N/A,#N/A,FALSE,"Block2.3";#N/A,#N/A,FALSE,"Roof2.4";#N/A,#N/A,FALSE,"wood2.5";#N/A,#N/A,FALSE,"Door2.6";#N/A,#N/A,FALSE,"Finish2.7";#N/A,#N/A,FALSE,"Service2.8";#N/A,#N/A,FALSE,"Summary2"}</definedName>
    <definedName name="__________________sum4" hidden="1">{#N/A,#N/A,FALSE,"Sub2.1";#N/A,#N/A,FALSE,"Conc2.2";#N/A,#N/A,FALSE,"Block2.3";#N/A,#N/A,FALSE,"Roof2.4";#N/A,#N/A,FALSE,"wood2.5";#N/A,#N/A,FALSE,"Door2.6";#N/A,#N/A,FALSE,"Finish2.7";#N/A,#N/A,FALSE,"Service2.8";#N/A,#N/A,FALSE,"Summary2"}</definedName>
    <definedName name="__________________sum5" localSheetId="36" hidden="1">{#N/A,#N/A,FALSE,"Sub2.1";#N/A,#N/A,FALSE,"Conc2.2";#N/A,#N/A,FALSE,"Block2.3";#N/A,#N/A,FALSE,"Roof2.4";#N/A,#N/A,FALSE,"wood2.5";#N/A,#N/A,FALSE,"Door2.6";#N/A,#N/A,FALSE,"Finish2.7";#N/A,#N/A,FALSE,"Service2.8";#N/A,#N/A,FALSE,"Summary2"}</definedName>
    <definedName name="__________________sum5" localSheetId="50" hidden="1">{#N/A,#N/A,FALSE,"Sub2.1";#N/A,#N/A,FALSE,"Conc2.2";#N/A,#N/A,FALSE,"Block2.3";#N/A,#N/A,FALSE,"Roof2.4";#N/A,#N/A,FALSE,"wood2.5";#N/A,#N/A,FALSE,"Door2.6";#N/A,#N/A,FALSE,"Finish2.7";#N/A,#N/A,FALSE,"Service2.8";#N/A,#N/A,FALSE,"Summary2"}</definedName>
    <definedName name="__________________sum5" hidden="1">{#N/A,#N/A,FALSE,"Sub2.1";#N/A,#N/A,FALSE,"Conc2.2";#N/A,#N/A,FALSE,"Block2.3";#N/A,#N/A,FALSE,"Roof2.4";#N/A,#N/A,FALSE,"wood2.5";#N/A,#N/A,FALSE,"Door2.6";#N/A,#N/A,FALSE,"Finish2.7";#N/A,#N/A,FALSE,"Service2.8";#N/A,#N/A,FALSE,"Summary2"}</definedName>
    <definedName name="__________________sum6" localSheetId="36" hidden="1">{#N/A,#N/A,FALSE,"Sub2.1";#N/A,#N/A,FALSE,"Conc2.2";#N/A,#N/A,FALSE,"Block2.3";#N/A,#N/A,FALSE,"Roof2.4";#N/A,#N/A,FALSE,"wood2.5";#N/A,#N/A,FALSE,"Door2.6";#N/A,#N/A,FALSE,"Finish2.7";#N/A,#N/A,FALSE,"Service2.8";#N/A,#N/A,FALSE,"Summary2"}</definedName>
    <definedName name="__________________sum6" localSheetId="50" hidden="1">{#N/A,#N/A,FALSE,"Sub2.1";#N/A,#N/A,FALSE,"Conc2.2";#N/A,#N/A,FALSE,"Block2.3";#N/A,#N/A,FALSE,"Roof2.4";#N/A,#N/A,FALSE,"wood2.5";#N/A,#N/A,FALSE,"Door2.6";#N/A,#N/A,FALSE,"Finish2.7";#N/A,#N/A,FALSE,"Service2.8";#N/A,#N/A,FALSE,"Summary2"}</definedName>
    <definedName name="__________________sum6" hidden="1">{#N/A,#N/A,FALSE,"Sub2.1";#N/A,#N/A,FALSE,"Conc2.2";#N/A,#N/A,FALSE,"Block2.3";#N/A,#N/A,FALSE,"Roof2.4";#N/A,#N/A,FALSE,"wood2.5";#N/A,#N/A,FALSE,"Door2.6";#N/A,#N/A,FALSE,"Finish2.7";#N/A,#N/A,FALSE,"Service2.8";#N/A,#N/A,FALSE,"Summary2"}</definedName>
    <definedName name="_________________a2" localSheetId="36" hidden="1">{#N/A,#N/A,FALSE,"Sub2.1";#N/A,#N/A,FALSE,"Conc2.2";#N/A,#N/A,FALSE,"Block2.3";#N/A,#N/A,FALSE,"Roof2.4";#N/A,#N/A,FALSE,"wood2.5";#N/A,#N/A,FALSE,"Door2.6";#N/A,#N/A,FALSE,"Finish2.7";#N/A,#N/A,FALSE,"Service2.8";#N/A,#N/A,FALSE,"Summary2"}</definedName>
    <definedName name="_________________a2" localSheetId="50" hidden="1">{#N/A,#N/A,FALSE,"Sub2.1";#N/A,#N/A,FALSE,"Conc2.2";#N/A,#N/A,FALSE,"Block2.3";#N/A,#N/A,FALSE,"Roof2.4";#N/A,#N/A,FALSE,"wood2.5";#N/A,#N/A,FALSE,"Door2.6";#N/A,#N/A,FALSE,"Finish2.7";#N/A,#N/A,FALSE,"Service2.8";#N/A,#N/A,FALSE,"Summary2"}</definedName>
    <definedName name="_________________a2" hidden="1">{#N/A,#N/A,FALSE,"Sub2.1";#N/A,#N/A,FALSE,"Conc2.2";#N/A,#N/A,FALSE,"Block2.3";#N/A,#N/A,FALSE,"Roof2.4";#N/A,#N/A,FALSE,"wood2.5";#N/A,#N/A,FALSE,"Door2.6";#N/A,#N/A,FALSE,"Finish2.7";#N/A,#N/A,FALSE,"Service2.8";#N/A,#N/A,FALSE,"Summary2"}</definedName>
    <definedName name="_________________sum3" localSheetId="36" hidden="1">{#N/A,#N/A,FALSE,"Sub2.1";#N/A,#N/A,FALSE,"Conc2.2";#N/A,#N/A,FALSE,"Block2.3";#N/A,#N/A,FALSE,"Roof2.4";#N/A,#N/A,FALSE,"wood2.5";#N/A,#N/A,FALSE,"Door2.6";#N/A,#N/A,FALSE,"Finish2.7";#N/A,#N/A,FALSE,"Service2.8";#N/A,#N/A,FALSE,"Summary2"}</definedName>
    <definedName name="_________________sum3" localSheetId="50" hidden="1">{#N/A,#N/A,FALSE,"Sub2.1";#N/A,#N/A,FALSE,"Conc2.2";#N/A,#N/A,FALSE,"Block2.3";#N/A,#N/A,FALSE,"Roof2.4";#N/A,#N/A,FALSE,"wood2.5";#N/A,#N/A,FALSE,"Door2.6";#N/A,#N/A,FALSE,"Finish2.7";#N/A,#N/A,FALSE,"Service2.8";#N/A,#N/A,FALSE,"Summary2"}</definedName>
    <definedName name="_________________sum3" hidden="1">{#N/A,#N/A,FALSE,"Sub2.1";#N/A,#N/A,FALSE,"Conc2.2";#N/A,#N/A,FALSE,"Block2.3";#N/A,#N/A,FALSE,"Roof2.4";#N/A,#N/A,FALSE,"wood2.5";#N/A,#N/A,FALSE,"Door2.6";#N/A,#N/A,FALSE,"Finish2.7";#N/A,#N/A,FALSE,"Service2.8";#N/A,#N/A,FALSE,"Summary2"}</definedName>
    <definedName name="_________________sum4" localSheetId="36" hidden="1">{#N/A,#N/A,FALSE,"Sub2.1";#N/A,#N/A,FALSE,"Conc2.2";#N/A,#N/A,FALSE,"Block2.3";#N/A,#N/A,FALSE,"Roof2.4";#N/A,#N/A,FALSE,"wood2.5";#N/A,#N/A,FALSE,"Door2.6";#N/A,#N/A,FALSE,"Finish2.7";#N/A,#N/A,FALSE,"Service2.8";#N/A,#N/A,FALSE,"Summary2"}</definedName>
    <definedName name="_________________sum4" localSheetId="50" hidden="1">{#N/A,#N/A,FALSE,"Sub2.1";#N/A,#N/A,FALSE,"Conc2.2";#N/A,#N/A,FALSE,"Block2.3";#N/A,#N/A,FALSE,"Roof2.4";#N/A,#N/A,FALSE,"wood2.5";#N/A,#N/A,FALSE,"Door2.6";#N/A,#N/A,FALSE,"Finish2.7";#N/A,#N/A,FALSE,"Service2.8";#N/A,#N/A,FALSE,"Summary2"}</definedName>
    <definedName name="_________________sum4" hidden="1">{#N/A,#N/A,FALSE,"Sub2.1";#N/A,#N/A,FALSE,"Conc2.2";#N/A,#N/A,FALSE,"Block2.3";#N/A,#N/A,FALSE,"Roof2.4";#N/A,#N/A,FALSE,"wood2.5";#N/A,#N/A,FALSE,"Door2.6";#N/A,#N/A,FALSE,"Finish2.7";#N/A,#N/A,FALSE,"Service2.8";#N/A,#N/A,FALSE,"Summary2"}</definedName>
    <definedName name="_________________sum5" localSheetId="36" hidden="1">{#N/A,#N/A,FALSE,"Sub2.1";#N/A,#N/A,FALSE,"Conc2.2";#N/A,#N/A,FALSE,"Block2.3";#N/A,#N/A,FALSE,"Roof2.4";#N/A,#N/A,FALSE,"wood2.5";#N/A,#N/A,FALSE,"Door2.6";#N/A,#N/A,FALSE,"Finish2.7";#N/A,#N/A,FALSE,"Service2.8";#N/A,#N/A,FALSE,"Summary2"}</definedName>
    <definedName name="_________________sum5" localSheetId="50" hidden="1">{#N/A,#N/A,FALSE,"Sub2.1";#N/A,#N/A,FALSE,"Conc2.2";#N/A,#N/A,FALSE,"Block2.3";#N/A,#N/A,FALSE,"Roof2.4";#N/A,#N/A,FALSE,"wood2.5";#N/A,#N/A,FALSE,"Door2.6";#N/A,#N/A,FALSE,"Finish2.7";#N/A,#N/A,FALSE,"Service2.8";#N/A,#N/A,FALSE,"Summary2"}</definedName>
    <definedName name="_________________sum5" hidden="1">{#N/A,#N/A,FALSE,"Sub2.1";#N/A,#N/A,FALSE,"Conc2.2";#N/A,#N/A,FALSE,"Block2.3";#N/A,#N/A,FALSE,"Roof2.4";#N/A,#N/A,FALSE,"wood2.5";#N/A,#N/A,FALSE,"Door2.6";#N/A,#N/A,FALSE,"Finish2.7";#N/A,#N/A,FALSE,"Service2.8";#N/A,#N/A,FALSE,"Summary2"}</definedName>
    <definedName name="_________________sum6" localSheetId="36" hidden="1">{#N/A,#N/A,FALSE,"Sub2.1";#N/A,#N/A,FALSE,"Conc2.2";#N/A,#N/A,FALSE,"Block2.3";#N/A,#N/A,FALSE,"Roof2.4";#N/A,#N/A,FALSE,"wood2.5";#N/A,#N/A,FALSE,"Door2.6";#N/A,#N/A,FALSE,"Finish2.7";#N/A,#N/A,FALSE,"Service2.8";#N/A,#N/A,FALSE,"Summary2"}</definedName>
    <definedName name="_________________sum6" localSheetId="50" hidden="1">{#N/A,#N/A,FALSE,"Sub2.1";#N/A,#N/A,FALSE,"Conc2.2";#N/A,#N/A,FALSE,"Block2.3";#N/A,#N/A,FALSE,"Roof2.4";#N/A,#N/A,FALSE,"wood2.5";#N/A,#N/A,FALSE,"Door2.6";#N/A,#N/A,FALSE,"Finish2.7";#N/A,#N/A,FALSE,"Service2.8";#N/A,#N/A,FALSE,"Summary2"}</definedName>
    <definedName name="_________________sum6" hidden="1">{#N/A,#N/A,FALSE,"Sub2.1";#N/A,#N/A,FALSE,"Conc2.2";#N/A,#N/A,FALSE,"Block2.3";#N/A,#N/A,FALSE,"Roof2.4";#N/A,#N/A,FALSE,"wood2.5";#N/A,#N/A,FALSE,"Door2.6";#N/A,#N/A,FALSE,"Finish2.7";#N/A,#N/A,FALSE,"Service2.8";#N/A,#N/A,FALSE,"Summary2"}</definedName>
    <definedName name="________________a2" localSheetId="36" hidden="1">{#N/A,#N/A,FALSE,"Sub2.1";#N/A,#N/A,FALSE,"Conc2.2";#N/A,#N/A,FALSE,"Block2.3";#N/A,#N/A,FALSE,"Roof2.4";#N/A,#N/A,FALSE,"wood2.5";#N/A,#N/A,FALSE,"Door2.6";#N/A,#N/A,FALSE,"Finish2.7";#N/A,#N/A,FALSE,"Service2.8";#N/A,#N/A,FALSE,"Summary2"}</definedName>
    <definedName name="________________a2" localSheetId="50" hidden="1">{#N/A,#N/A,FALSE,"Sub2.1";#N/A,#N/A,FALSE,"Conc2.2";#N/A,#N/A,FALSE,"Block2.3";#N/A,#N/A,FALSE,"Roof2.4";#N/A,#N/A,FALSE,"wood2.5";#N/A,#N/A,FALSE,"Door2.6";#N/A,#N/A,FALSE,"Finish2.7";#N/A,#N/A,FALSE,"Service2.8";#N/A,#N/A,FALSE,"Summary2"}</definedName>
    <definedName name="________________a2" hidden="1">{#N/A,#N/A,FALSE,"Sub2.1";#N/A,#N/A,FALSE,"Conc2.2";#N/A,#N/A,FALSE,"Block2.3";#N/A,#N/A,FALSE,"Roof2.4";#N/A,#N/A,FALSE,"wood2.5";#N/A,#N/A,FALSE,"Door2.6";#N/A,#N/A,FALSE,"Finish2.7";#N/A,#N/A,FALSE,"Service2.8";#N/A,#N/A,FALSE,"Summary2"}</definedName>
    <definedName name="________________sum3" localSheetId="36" hidden="1">{#N/A,#N/A,FALSE,"Sub2.1";#N/A,#N/A,FALSE,"Conc2.2";#N/A,#N/A,FALSE,"Block2.3";#N/A,#N/A,FALSE,"Roof2.4";#N/A,#N/A,FALSE,"wood2.5";#N/A,#N/A,FALSE,"Door2.6";#N/A,#N/A,FALSE,"Finish2.7";#N/A,#N/A,FALSE,"Service2.8";#N/A,#N/A,FALSE,"Summary2"}</definedName>
    <definedName name="________________sum3" localSheetId="50" hidden="1">{#N/A,#N/A,FALSE,"Sub2.1";#N/A,#N/A,FALSE,"Conc2.2";#N/A,#N/A,FALSE,"Block2.3";#N/A,#N/A,FALSE,"Roof2.4";#N/A,#N/A,FALSE,"wood2.5";#N/A,#N/A,FALSE,"Door2.6";#N/A,#N/A,FALSE,"Finish2.7";#N/A,#N/A,FALSE,"Service2.8";#N/A,#N/A,FALSE,"Summary2"}</definedName>
    <definedName name="________________sum3" hidden="1">{#N/A,#N/A,FALSE,"Sub2.1";#N/A,#N/A,FALSE,"Conc2.2";#N/A,#N/A,FALSE,"Block2.3";#N/A,#N/A,FALSE,"Roof2.4";#N/A,#N/A,FALSE,"wood2.5";#N/A,#N/A,FALSE,"Door2.6";#N/A,#N/A,FALSE,"Finish2.7";#N/A,#N/A,FALSE,"Service2.8";#N/A,#N/A,FALSE,"Summary2"}</definedName>
    <definedName name="________________sum4" localSheetId="36" hidden="1">{#N/A,#N/A,FALSE,"Sub2.1";#N/A,#N/A,FALSE,"Conc2.2";#N/A,#N/A,FALSE,"Block2.3";#N/A,#N/A,FALSE,"Roof2.4";#N/A,#N/A,FALSE,"wood2.5";#N/A,#N/A,FALSE,"Door2.6";#N/A,#N/A,FALSE,"Finish2.7";#N/A,#N/A,FALSE,"Service2.8";#N/A,#N/A,FALSE,"Summary2"}</definedName>
    <definedName name="________________sum4" localSheetId="50" hidden="1">{#N/A,#N/A,FALSE,"Sub2.1";#N/A,#N/A,FALSE,"Conc2.2";#N/A,#N/A,FALSE,"Block2.3";#N/A,#N/A,FALSE,"Roof2.4";#N/A,#N/A,FALSE,"wood2.5";#N/A,#N/A,FALSE,"Door2.6";#N/A,#N/A,FALSE,"Finish2.7";#N/A,#N/A,FALSE,"Service2.8";#N/A,#N/A,FALSE,"Summary2"}</definedName>
    <definedName name="________________sum4" hidden="1">{#N/A,#N/A,FALSE,"Sub2.1";#N/A,#N/A,FALSE,"Conc2.2";#N/A,#N/A,FALSE,"Block2.3";#N/A,#N/A,FALSE,"Roof2.4";#N/A,#N/A,FALSE,"wood2.5";#N/A,#N/A,FALSE,"Door2.6";#N/A,#N/A,FALSE,"Finish2.7";#N/A,#N/A,FALSE,"Service2.8";#N/A,#N/A,FALSE,"Summary2"}</definedName>
    <definedName name="________________sum5" localSheetId="36" hidden="1">{#N/A,#N/A,FALSE,"Sub2.1";#N/A,#N/A,FALSE,"Conc2.2";#N/A,#N/A,FALSE,"Block2.3";#N/A,#N/A,FALSE,"Roof2.4";#N/A,#N/A,FALSE,"wood2.5";#N/A,#N/A,FALSE,"Door2.6";#N/A,#N/A,FALSE,"Finish2.7";#N/A,#N/A,FALSE,"Service2.8";#N/A,#N/A,FALSE,"Summary2"}</definedName>
    <definedName name="________________sum5" localSheetId="50" hidden="1">{#N/A,#N/A,FALSE,"Sub2.1";#N/A,#N/A,FALSE,"Conc2.2";#N/A,#N/A,FALSE,"Block2.3";#N/A,#N/A,FALSE,"Roof2.4";#N/A,#N/A,FALSE,"wood2.5";#N/A,#N/A,FALSE,"Door2.6";#N/A,#N/A,FALSE,"Finish2.7";#N/A,#N/A,FALSE,"Service2.8";#N/A,#N/A,FALSE,"Summary2"}</definedName>
    <definedName name="________________sum5" hidden="1">{#N/A,#N/A,FALSE,"Sub2.1";#N/A,#N/A,FALSE,"Conc2.2";#N/A,#N/A,FALSE,"Block2.3";#N/A,#N/A,FALSE,"Roof2.4";#N/A,#N/A,FALSE,"wood2.5";#N/A,#N/A,FALSE,"Door2.6";#N/A,#N/A,FALSE,"Finish2.7";#N/A,#N/A,FALSE,"Service2.8";#N/A,#N/A,FALSE,"Summary2"}</definedName>
    <definedName name="________________sum6" localSheetId="36" hidden="1">{#N/A,#N/A,FALSE,"Sub2.1";#N/A,#N/A,FALSE,"Conc2.2";#N/A,#N/A,FALSE,"Block2.3";#N/A,#N/A,FALSE,"Roof2.4";#N/A,#N/A,FALSE,"wood2.5";#N/A,#N/A,FALSE,"Door2.6";#N/A,#N/A,FALSE,"Finish2.7";#N/A,#N/A,FALSE,"Service2.8";#N/A,#N/A,FALSE,"Summary2"}</definedName>
    <definedName name="________________sum6" localSheetId="50" hidden="1">{#N/A,#N/A,FALSE,"Sub2.1";#N/A,#N/A,FALSE,"Conc2.2";#N/A,#N/A,FALSE,"Block2.3";#N/A,#N/A,FALSE,"Roof2.4";#N/A,#N/A,FALSE,"wood2.5";#N/A,#N/A,FALSE,"Door2.6";#N/A,#N/A,FALSE,"Finish2.7";#N/A,#N/A,FALSE,"Service2.8";#N/A,#N/A,FALSE,"Summary2"}</definedName>
    <definedName name="________________sum6" hidden="1">{#N/A,#N/A,FALSE,"Sub2.1";#N/A,#N/A,FALSE,"Conc2.2";#N/A,#N/A,FALSE,"Block2.3";#N/A,#N/A,FALSE,"Roof2.4";#N/A,#N/A,FALSE,"wood2.5";#N/A,#N/A,FALSE,"Door2.6";#N/A,#N/A,FALSE,"Finish2.7";#N/A,#N/A,FALSE,"Service2.8";#N/A,#N/A,FALSE,"Summary2"}</definedName>
    <definedName name="_______________a2" localSheetId="36" hidden="1">{#N/A,#N/A,FALSE,"Sub2.1";#N/A,#N/A,FALSE,"Conc2.2";#N/A,#N/A,FALSE,"Block2.3";#N/A,#N/A,FALSE,"Roof2.4";#N/A,#N/A,FALSE,"wood2.5";#N/A,#N/A,FALSE,"Door2.6";#N/A,#N/A,FALSE,"Finish2.7";#N/A,#N/A,FALSE,"Service2.8";#N/A,#N/A,FALSE,"Summary2"}</definedName>
    <definedName name="_______________a2" localSheetId="50" hidden="1">{#N/A,#N/A,FALSE,"Sub2.1";#N/A,#N/A,FALSE,"Conc2.2";#N/A,#N/A,FALSE,"Block2.3";#N/A,#N/A,FALSE,"Roof2.4";#N/A,#N/A,FALSE,"wood2.5";#N/A,#N/A,FALSE,"Door2.6";#N/A,#N/A,FALSE,"Finish2.7";#N/A,#N/A,FALSE,"Service2.8";#N/A,#N/A,FALSE,"Summary2"}</definedName>
    <definedName name="_______________a2" hidden="1">{#N/A,#N/A,FALSE,"Sub2.1";#N/A,#N/A,FALSE,"Conc2.2";#N/A,#N/A,FALSE,"Block2.3";#N/A,#N/A,FALSE,"Roof2.4";#N/A,#N/A,FALSE,"wood2.5";#N/A,#N/A,FALSE,"Door2.6";#N/A,#N/A,FALSE,"Finish2.7";#N/A,#N/A,FALSE,"Service2.8";#N/A,#N/A,FALSE,"Summary2"}</definedName>
    <definedName name="_______________sum3" localSheetId="36" hidden="1">{#N/A,#N/A,FALSE,"Sub2.1";#N/A,#N/A,FALSE,"Conc2.2";#N/A,#N/A,FALSE,"Block2.3";#N/A,#N/A,FALSE,"Roof2.4";#N/A,#N/A,FALSE,"wood2.5";#N/A,#N/A,FALSE,"Door2.6";#N/A,#N/A,FALSE,"Finish2.7";#N/A,#N/A,FALSE,"Service2.8";#N/A,#N/A,FALSE,"Summary2"}</definedName>
    <definedName name="_______________sum3" localSheetId="50" hidden="1">{#N/A,#N/A,FALSE,"Sub2.1";#N/A,#N/A,FALSE,"Conc2.2";#N/A,#N/A,FALSE,"Block2.3";#N/A,#N/A,FALSE,"Roof2.4";#N/A,#N/A,FALSE,"wood2.5";#N/A,#N/A,FALSE,"Door2.6";#N/A,#N/A,FALSE,"Finish2.7";#N/A,#N/A,FALSE,"Service2.8";#N/A,#N/A,FALSE,"Summary2"}</definedName>
    <definedName name="_______________sum3" hidden="1">{#N/A,#N/A,FALSE,"Sub2.1";#N/A,#N/A,FALSE,"Conc2.2";#N/A,#N/A,FALSE,"Block2.3";#N/A,#N/A,FALSE,"Roof2.4";#N/A,#N/A,FALSE,"wood2.5";#N/A,#N/A,FALSE,"Door2.6";#N/A,#N/A,FALSE,"Finish2.7";#N/A,#N/A,FALSE,"Service2.8";#N/A,#N/A,FALSE,"Summary2"}</definedName>
    <definedName name="_______________sum4" localSheetId="36" hidden="1">{#N/A,#N/A,FALSE,"Sub2.1";#N/A,#N/A,FALSE,"Conc2.2";#N/A,#N/A,FALSE,"Block2.3";#N/A,#N/A,FALSE,"Roof2.4";#N/A,#N/A,FALSE,"wood2.5";#N/A,#N/A,FALSE,"Door2.6";#N/A,#N/A,FALSE,"Finish2.7";#N/A,#N/A,FALSE,"Service2.8";#N/A,#N/A,FALSE,"Summary2"}</definedName>
    <definedName name="_______________sum4" localSheetId="50" hidden="1">{#N/A,#N/A,FALSE,"Sub2.1";#N/A,#N/A,FALSE,"Conc2.2";#N/A,#N/A,FALSE,"Block2.3";#N/A,#N/A,FALSE,"Roof2.4";#N/A,#N/A,FALSE,"wood2.5";#N/A,#N/A,FALSE,"Door2.6";#N/A,#N/A,FALSE,"Finish2.7";#N/A,#N/A,FALSE,"Service2.8";#N/A,#N/A,FALSE,"Summary2"}</definedName>
    <definedName name="_______________sum4" hidden="1">{#N/A,#N/A,FALSE,"Sub2.1";#N/A,#N/A,FALSE,"Conc2.2";#N/A,#N/A,FALSE,"Block2.3";#N/A,#N/A,FALSE,"Roof2.4";#N/A,#N/A,FALSE,"wood2.5";#N/A,#N/A,FALSE,"Door2.6";#N/A,#N/A,FALSE,"Finish2.7";#N/A,#N/A,FALSE,"Service2.8";#N/A,#N/A,FALSE,"Summary2"}</definedName>
    <definedName name="_______________sum5" localSheetId="36" hidden="1">{#N/A,#N/A,FALSE,"Sub2.1";#N/A,#N/A,FALSE,"Conc2.2";#N/A,#N/A,FALSE,"Block2.3";#N/A,#N/A,FALSE,"Roof2.4";#N/A,#N/A,FALSE,"wood2.5";#N/A,#N/A,FALSE,"Door2.6";#N/A,#N/A,FALSE,"Finish2.7";#N/A,#N/A,FALSE,"Service2.8";#N/A,#N/A,FALSE,"Summary2"}</definedName>
    <definedName name="_______________sum5" localSheetId="50" hidden="1">{#N/A,#N/A,FALSE,"Sub2.1";#N/A,#N/A,FALSE,"Conc2.2";#N/A,#N/A,FALSE,"Block2.3";#N/A,#N/A,FALSE,"Roof2.4";#N/A,#N/A,FALSE,"wood2.5";#N/A,#N/A,FALSE,"Door2.6";#N/A,#N/A,FALSE,"Finish2.7";#N/A,#N/A,FALSE,"Service2.8";#N/A,#N/A,FALSE,"Summary2"}</definedName>
    <definedName name="_______________sum5" hidden="1">{#N/A,#N/A,FALSE,"Sub2.1";#N/A,#N/A,FALSE,"Conc2.2";#N/A,#N/A,FALSE,"Block2.3";#N/A,#N/A,FALSE,"Roof2.4";#N/A,#N/A,FALSE,"wood2.5";#N/A,#N/A,FALSE,"Door2.6";#N/A,#N/A,FALSE,"Finish2.7";#N/A,#N/A,FALSE,"Service2.8";#N/A,#N/A,FALSE,"Summary2"}</definedName>
    <definedName name="_______________sum6" localSheetId="36" hidden="1">{#N/A,#N/A,FALSE,"Sub2.1";#N/A,#N/A,FALSE,"Conc2.2";#N/A,#N/A,FALSE,"Block2.3";#N/A,#N/A,FALSE,"Roof2.4";#N/A,#N/A,FALSE,"wood2.5";#N/A,#N/A,FALSE,"Door2.6";#N/A,#N/A,FALSE,"Finish2.7";#N/A,#N/A,FALSE,"Service2.8";#N/A,#N/A,FALSE,"Summary2"}</definedName>
    <definedName name="_______________sum6" localSheetId="50" hidden="1">{#N/A,#N/A,FALSE,"Sub2.1";#N/A,#N/A,FALSE,"Conc2.2";#N/A,#N/A,FALSE,"Block2.3";#N/A,#N/A,FALSE,"Roof2.4";#N/A,#N/A,FALSE,"wood2.5";#N/A,#N/A,FALSE,"Door2.6";#N/A,#N/A,FALSE,"Finish2.7";#N/A,#N/A,FALSE,"Service2.8";#N/A,#N/A,FALSE,"Summary2"}</definedName>
    <definedName name="_______________sum6" hidden="1">{#N/A,#N/A,FALSE,"Sub2.1";#N/A,#N/A,FALSE,"Conc2.2";#N/A,#N/A,FALSE,"Block2.3";#N/A,#N/A,FALSE,"Roof2.4";#N/A,#N/A,FALSE,"wood2.5";#N/A,#N/A,FALSE,"Door2.6";#N/A,#N/A,FALSE,"Finish2.7";#N/A,#N/A,FALSE,"Service2.8";#N/A,#N/A,FALSE,"Summary2"}</definedName>
    <definedName name="______________a2" localSheetId="36" hidden="1">{#N/A,#N/A,FALSE,"Sub2.1";#N/A,#N/A,FALSE,"Conc2.2";#N/A,#N/A,FALSE,"Block2.3";#N/A,#N/A,FALSE,"Roof2.4";#N/A,#N/A,FALSE,"wood2.5";#N/A,#N/A,FALSE,"Door2.6";#N/A,#N/A,FALSE,"Finish2.7";#N/A,#N/A,FALSE,"Service2.8";#N/A,#N/A,FALSE,"Summary2"}</definedName>
    <definedName name="______________a2" localSheetId="50" hidden="1">{#N/A,#N/A,FALSE,"Sub2.1";#N/A,#N/A,FALSE,"Conc2.2";#N/A,#N/A,FALSE,"Block2.3";#N/A,#N/A,FALSE,"Roof2.4";#N/A,#N/A,FALSE,"wood2.5";#N/A,#N/A,FALSE,"Door2.6";#N/A,#N/A,FALSE,"Finish2.7";#N/A,#N/A,FALSE,"Service2.8";#N/A,#N/A,FALSE,"Summary2"}</definedName>
    <definedName name="______________a2" hidden="1">{#N/A,#N/A,FALSE,"Sub2.1";#N/A,#N/A,FALSE,"Conc2.2";#N/A,#N/A,FALSE,"Block2.3";#N/A,#N/A,FALSE,"Roof2.4";#N/A,#N/A,FALSE,"wood2.5";#N/A,#N/A,FALSE,"Door2.6";#N/A,#N/A,FALSE,"Finish2.7";#N/A,#N/A,FALSE,"Service2.8";#N/A,#N/A,FALSE,"Summary2"}</definedName>
    <definedName name="______________sum3" localSheetId="36" hidden="1">{#N/A,#N/A,FALSE,"Sub2.1";#N/A,#N/A,FALSE,"Conc2.2";#N/A,#N/A,FALSE,"Block2.3";#N/A,#N/A,FALSE,"Roof2.4";#N/A,#N/A,FALSE,"wood2.5";#N/A,#N/A,FALSE,"Door2.6";#N/A,#N/A,FALSE,"Finish2.7";#N/A,#N/A,FALSE,"Service2.8";#N/A,#N/A,FALSE,"Summary2"}</definedName>
    <definedName name="______________sum3" localSheetId="50" hidden="1">{#N/A,#N/A,FALSE,"Sub2.1";#N/A,#N/A,FALSE,"Conc2.2";#N/A,#N/A,FALSE,"Block2.3";#N/A,#N/A,FALSE,"Roof2.4";#N/A,#N/A,FALSE,"wood2.5";#N/A,#N/A,FALSE,"Door2.6";#N/A,#N/A,FALSE,"Finish2.7";#N/A,#N/A,FALSE,"Service2.8";#N/A,#N/A,FALSE,"Summary2"}</definedName>
    <definedName name="______________sum3" hidden="1">{#N/A,#N/A,FALSE,"Sub2.1";#N/A,#N/A,FALSE,"Conc2.2";#N/A,#N/A,FALSE,"Block2.3";#N/A,#N/A,FALSE,"Roof2.4";#N/A,#N/A,FALSE,"wood2.5";#N/A,#N/A,FALSE,"Door2.6";#N/A,#N/A,FALSE,"Finish2.7";#N/A,#N/A,FALSE,"Service2.8";#N/A,#N/A,FALSE,"Summary2"}</definedName>
    <definedName name="______________sum4" localSheetId="36" hidden="1">{#N/A,#N/A,FALSE,"Sub2.1";#N/A,#N/A,FALSE,"Conc2.2";#N/A,#N/A,FALSE,"Block2.3";#N/A,#N/A,FALSE,"Roof2.4";#N/A,#N/A,FALSE,"wood2.5";#N/A,#N/A,FALSE,"Door2.6";#N/A,#N/A,FALSE,"Finish2.7";#N/A,#N/A,FALSE,"Service2.8";#N/A,#N/A,FALSE,"Summary2"}</definedName>
    <definedName name="______________sum4" localSheetId="50" hidden="1">{#N/A,#N/A,FALSE,"Sub2.1";#N/A,#N/A,FALSE,"Conc2.2";#N/A,#N/A,FALSE,"Block2.3";#N/A,#N/A,FALSE,"Roof2.4";#N/A,#N/A,FALSE,"wood2.5";#N/A,#N/A,FALSE,"Door2.6";#N/A,#N/A,FALSE,"Finish2.7";#N/A,#N/A,FALSE,"Service2.8";#N/A,#N/A,FALSE,"Summary2"}</definedName>
    <definedName name="______________sum4" hidden="1">{#N/A,#N/A,FALSE,"Sub2.1";#N/A,#N/A,FALSE,"Conc2.2";#N/A,#N/A,FALSE,"Block2.3";#N/A,#N/A,FALSE,"Roof2.4";#N/A,#N/A,FALSE,"wood2.5";#N/A,#N/A,FALSE,"Door2.6";#N/A,#N/A,FALSE,"Finish2.7";#N/A,#N/A,FALSE,"Service2.8";#N/A,#N/A,FALSE,"Summary2"}</definedName>
    <definedName name="______________sum5" localSheetId="36" hidden="1">{#N/A,#N/A,FALSE,"Sub2.1";#N/A,#N/A,FALSE,"Conc2.2";#N/A,#N/A,FALSE,"Block2.3";#N/A,#N/A,FALSE,"Roof2.4";#N/A,#N/A,FALSE,"wood2.5";#N/A,#N/A,FALSE,"Door2.6";#N/A,#N/A,FALSE,"Finish2.7";#N/A,#N/A,FALSE,"Service2.8";#N/A,#N/A,FALSE,"Summary2"}</definedName>
    <definedName name="______________sum5" localSheetId="50" hidden="1">{#N/A,#N/A,FALSE,"Sub2.1";#N/A,#N/A,FALSE,"Conc2.2";#N/A,#N/A,FALSE,"Block2.3";#N/A,#N/A,FALSE,"Roof2.4";#N/A,#N/A,FALSE,"wood2.5";#N/A,#N/A,FALSE,"Door2.6";#N/A,#N/A,FALSE,"Finish2.7";#N/A,#N/A,FALSE,"Service2.8";#N/A,#N/A,FALSE,"Summary2"}</definedName>
    <definedName name="______________sum5" hidden="1">{#N/A,#N/A,FALSE,"Sub2.1";#N/A,#N/A,FALSE,"Conc2.2";#N/A,#N/A,FALSE,"Block2.3";#N/A,#N/A,FALSE,"Roof2.4";#N/A,#N/A,FALSE,"wood2.5";#N/A,#N/A,FALSE,"Door2.6";#N/A,#N/A,FALSE,"Finish2.7";#N/A,#N/A,FALSE,"Service2.8";#N/A,#N/A,FALSE,"Summary2"}</definedName>
    <definedName name="______________sum6" localSheetId="36" hidden="1">{#N/A,#N/A,FALSE,"Sub2.1";#N/A,#N/A,FALSE,"Conc2.2";#N/A,#N/A,FALSE,"Block2.3";#N/A,#N/A,FALSE,"Roof2.4";#N/A,#N/A,FALSE,"wood2.5";#N/A,#N/A,FALSE,"Door2.6";#N/A,#N/A,FALSE,"Finish2.7";#N/A,#N/A,FALSE,"Service2.8";#N/A,#N/A,FALSE,"Summary2"}</definedName>
    <definedName name="______________sum6" localSheetId="50" hidden="1">{#N/A,#N/A,FALSE,"Sub2.1";#N/A,#N/A,FALSE,"Conc2.2";#N/A,#N/A,FALSE,"Block2.3";#N/A,#N/A,FALSE,"Roof2.4";#N/A,#N/A,FALSE,"wood2.5";#N/A,#N/A,FALSE,"Door2.6";#N/A,#N/A,FALSE,"Finish2.7";#N/A,#N/A,FALSE,"Service2.8";#N/A,#N/A,FALSE,"Summary2"}</definedName>
    <definedName name="______________sum6" hidden="1">{#N/A,#N/A,FALSE,"Sub2.1";#N/A,#N/A,FALSE,"Conc2.2";#N/A,#N/A,FALSE,"Block2.3";#N/A,#N/A,FALSE,"Roof2.4";#N/A,#N/A,FALSE,"wood2.5";#N/A,#N/A,FALSE,"Door2.6";#N/A,#N/A,FALSE,"Finish2.7";#N/A,#N/A,FALSE,"Service2.8";#N/A,#N/A,FALSE,"Summary2"}</definedName>
    <definedName name="_____________a2" localSheetId="36" hidden="1">{#N/A,#N/A,FALSE,"Sub2.1";#N/A,#N/A,FALSE,"Conc2.2";#N/A,#N/A,FALSE,"Block2.3";#N/A,#N/A,FALSE,"Roof2.4";#N/A,#N/A,FALSE,"wood2.5";#N/A,#N/A,FALSE,"Door2.6";#N/A,#N/A,FALSE,"Finish2.7";#N/A,#N/A,FALSE,"Service2.8";#N/A,#N/A,FALSE,"Summary2"}</definedName>
    <definedName name="_____________a2" localSheetId="50" hidden="1">{#N/A,#N/A,FALSE,"Sub2.1";#N/A,#N/A,FALSE,"Conc2.2";#N/A,#N/A,FALSE,"Block2.3";#N/A,#N/A,FALSE,"Roof2.4";#N/A,#N/A,FALSE,"wood2.5";#N/A,#N/A,FALSE,"Door2.6";#N/A,#N/A,FALSE,"Finish2.7";#N/A,#N/A,FALSE,"Service2.8";#N/A,#N/A,FALSE,"Summary2"}</definedName>
    <definedName name="_____________a2" hidden="1">{#N/A,#N/A,FALSE,"Sub2.1";#N/A,#N/A,FALSE,"Conc2.2";#N/A,#N/A,FALSE,"Block2.3";#N/A,#N/A,FALSE,"Roof2.4";#N/A,#N/A,FALSE,"wood2.5";#N/A,#N/A,FALSE,"Door2.6";#N/A,#N/A,FALSE,"Finish2.7";#N/A,#N/A,FALSE,"Service2.8";#N/A,#N/A,FALSE,"Summary2"}</definedName>
    <definedName name="_____________sum3" localSheetId="36" hidden="1">{#N/A,#N/A,FALSE,"Sub2.1";#N/A,#N/A,FALSE,"Conc2.2";#N/A,#N/A,FALSE,"Block2.3";#N/A,#N/A,FALSE,"Roof2.4";#N/A,#N/A,FALSE,"wood2.5";#N/A,#N/A,FALSE,"Door2.6";#N/A,#N/A,FALSE,"Finish2.7";#N/A,#N/A,FALSE,"Service2.8";#N/A,#N/A,FALSE,"Summary2"}</definedName>
    <definedName name="_____________sum3" localSheetId="50" hidden="1">{#N/A,#N/A,FALSE,"Sub2.1";#N/A,#N/A,FALSE,"Conc2.2";#N/A,#N/A,FALSE,"Block2.3";#N/A,#N/A,FALSE,"Roof2.4";#N/A,#N/A,FALSE,"wood2.5";#N/A,#N/A,FALSE,"Door2.6";#N/A,#N/A,FALSE,"Finish2.7";#N/A,#N/A,FALSE,"Service2.8";#N/A,#N/A,FALSE,"Summary2"}</definedName>
    <definedName name="_____________sum3" hidden="1">{#N/A,#N/A,FALSE,"Sub2.1";#N/A,#N/A,FALSE,"Conc2.2";#N/A,#N/A,FALSE,"Block2.3";#N/A,#N/A,FALSE,"Roof2.4";#N/A,#N/A,FALSE,"wood2.5";#N/A,#N/A,FALSE,"Door2.6";#N/A,#N/A,FALSE,"Finish2.7";#N/A,#N/A,FALSE,"Service2.8";#N/A,#N/A,FALSE,"Summary2"}</definedName>
    <definedName name="_____________sum4" localSheetId="36" hidden="1">{#N/A,#N/A,FALSE,"Sub2.1";#N/A,#N/A,FALSE,"Conc2.2";#N/A,#N/A,FALSE,"Block2.3";#N/A,#N/A,FALSE,"Roof2.4";#N/A,#N/A,FALSE,"wood2.5";#N/A,#N/A,FALSE,"Door2.6";#N/A,#N/A,FALSE,"Finish2.7";#N/A,#N/A,FALSE,"Service2.8";#N/A,#N/A,FALSE,"Summary2"}</definedName>
    <definedName name="_____________sum4" localSheetId="50" hidden="1">{#N/A,#N/A,FALSE,"Sub2.1";#N/A,#N/A,FALSE,"Conc2.2";#N/A,#N/A,FALSE,"Block2.3";#N/A,#N/A,FALSE,"Roof2.4";#N/A,#N/A,FALSE,"wood2.5";#N/A,#N/A,FALSE,"Door2.6";#N/A,#N/A,FALSE,"Finish2.7";#N/A,#N/A,FALSE,"Service2.8";#N/A,#N/A,FALSE,"Summary2"}</definedName>
    <definedName name="_____________sum4" hidden="1">{#N/A,#N/A,FALSE,"Sub2.1";#N/A,#N/A,FALSE,"Conc2.2";#N/A,#N/A,FALSE,"Block2.3";#N/A,#N/A,FALSE,"Roof2.4";#N/A,#N/A,FALSE,"wood2.5";#N/A,#N/A,FALSE,"Door2.6";#N/A,#N/A,FALSE,"Finish2.7";#N/A,#N/A,FALSE,"Service2.8";#N/A,#N/A,FALSE,"Summary2"}</definedName>
    <definedName name="_____________sum5" localSheetId="36" hidden="1">{#N/A,#N/A,FALSE,"Sub2.1";#N/A,#N/A,FALSE,"Conc2.2";#N/A,#N/A,FALSE,"Block2.3";#N/A,#N/A,FALSE,"Roof2.4";#N/A,#N/A,FALSE,"wood2.5";#N/A,#N/A,FALSE,"Door2.6";#N/A,#N/A,FALSE,"Finish2.7";#N/A,#N/A,FALSE,"Service2.8";#N/A,#N/A,FALSE,"Summary2"}</definedName>
    <definedName name="_____________sum5" localSheetId="50" hidden="1">{#N/A,#N/A,FALSE,"Sub2.1";#N/A,#N/A,FALSE,"Conc2.2";#N/A,#N/A,FALSE,"Block2.3";#N/A,#N/A,FALSE,"Roof2.4";#N/A,#N/A,FALSE,"wood2.5";#N/A,#N/A,FALSE,"Door2.6";#N/A,#N/A,FALSE,"Finish2.7";#N/A,#N/A,FALSE,"Service2.8";#N/A,#N/A,FALSE,"Summary2"}</definedName>
    <definedName name="_____________sum5" hidden="1">{#N/A,#N/A,FALSE,"Sub2.1";#N/A,#N/A,FALSE,"Conc2.2";#N/A,#N/A,FALSE,"Block2.3";#N/A,#N/A,FALSE,"Roof2.4";#N/A,#N/A,FALSE,"wood2.5";#N/A,#N/A,FALSE,"Door2.6";#N/A,#N/A,FALSE,"Finish2.7";#N/A,#N/A,FALSE,"Service2.8";#N/A,#N/A,FALSE,"Summary2"}</definedName>
    <definedName name="_____________sum6" localSheetId="36" hidden="1">{#N/A,#N/A,FALSE,"Sub2.1";#N/A,#N/A,FALSE,"Conc2.2";#N/A,#N/A,FALSE,"Block2.3";#N/A,#N/A,FALSE,"Roof2.4";#N/A,#N/A,FALSE,"wood2.5";#N/A,#N/A,FALSE,"Door2.6";#N/A,#N/A,FALSE,"Finish2.7";#N/A,#N/A,FALSE,"Service2.8";#N/A,#N/A,FALSE,"Summary2"}</definedName>
    <definedName name="_____________sum6" localSheetId="50" hidden="1">{#N/A,#N/A,FALSE,"Sub2.1";#N/A,#N/A,FALSE,"Conc2.2";#N/A,#N/A,FALSE,"Block2.3";#N/A,#N/A,FALSE,"Roof2.4";#N/A,#N/A,FALSE,"wood2.5";#N/A,#N/A,FALSE,"Door2.6";#N/A,#N/A,FALSE,"Finish2.7";#N/A,#N/A,FALSE,"Service2.8";#N/A,#N/A,FALSE,"Summary2"}</definedName>
    <definedName name="_____________sum6" hidden="1">{#N/A,#N/A,FALSE,"Sub2.1";#N/A,#N/A,FALSE,"Conc2.2";#N/A,#N/A,FALSE,"Block2.3";#N/A,#N/A,FALSE,"Roof2.4";#N/A,#N/A,FALSE,"wood2.5";#N/A,#N/A,FALSE,"Door2.6";#N/A,#N/A,FALSE,"Finish2.7";#N/A,#N/A,FALSE,"Service2.8";#N/A,#N/A,FALSE,"Summary2"}</definedName>
    <definedName name="____________a2" localSheetId="36" hidden="1">{#N/A,#N/A,FALSE,"Sub2.1";#N/A,#N/A,FALSE,"Conc2.2";#N/A,#N/A,FALSE,"Block2.3";#N/A,#N/A,FALSE,"Roof2.4";#N/A,#N/A,FALSE,"wood2.5";#N/A,#N/A,FALSE,"Door2.6";#N/A,#N/A,FALSE,"Finish2.7";#N/A,#N/A,FALSE,"Service2.8";#N/A,#N/A,FALSE,"Summary2"}</definedName>
    <definedName name="____________a2" localSheetId="50" hidden="1">{#N/A,#N/A,FALSE,"Sub2.1";#N/A,#N/A,FALSE,"Conc2.2";#N/A,#N/A,FALSE,"Block2.3";#N/A,#N/A,FALSE,"Roof2.4";#N/A,#N/A,FALSE,"wood2.5";#N/A,#N/A,FALSE,"Door2.6";#N/A,#N/A,FALSE,"Finish2.7";#N/A,#N/A,FALSE,"Service2.8";#N/A,#N/A,FALSE,"Summary2"}</definedName>
    <definedName name="____________a2" hidden="1">{#N/A,#N/A,FALSE,"Sub2.1";#N/A,#N/A,FALSE,"Conc2.2";#N/A,#N/A,FALSE,"Block2.3";#N/A,#N/A,FALSE,"Roof2.4";#N/A,#N/A,FALSE,"wood2.5";#N/A,#N/A,FALSE,"Door2.6";#N/A,#N/A,FALSE,"Finish2.7";#N/A,#N/A,FALSE,"Service2.8";#N/A,#N/A,FALSE,"Summary2"}</definedName>
    <definedName name="____________sum3" localSheetId="36" hidden="1">{#N/A,#N/A,FALSE,"Sub2.1";#N/A,#N/A,FALSE,"Conc2.2";#N/A,#N/A,FALSE,"Block2.3";#N/A,#N/A,FALSE,"Roof2.4";#N/A,#N/A,FALSE,"wood2.5";#N/A,#N/A,FALSE,"Door2.6";#N/A,#N/A,FALSE,"Finish2.7";#N/A,#N/A,FALSE,"Service2.8";#N/A,#N/A,FALSE,"Summary2"}</definedName>
    <definedName name="____________sum3" localSheetId="50" hidden="1">{#N/A,#N/A,FALSE,"Sub2.1";#N/A,#N/A,FALSE,"Conc2.2";#N/A,#N/A,FALSE,"Block2.3";#N/A,#N/A,FALSE,"Roof2.4";#N/A,#N/A,FALSE,"wood2.5";#N/A,#N/A,FALSE,"Door2.6";#N/A,#N/A,FALSE,"Finish2.7";#N/A,#N/A,FALSE,"Service2.8";#N/A,#N/A,FALSE,"Summary2"}</definedName>
    <definedName name="____________sum3" hidden="1">{#N/A,#N/A,FALSE,"Sub2.1";#N/A,#N/A,FALSE,"Conc2.2";#N/A,#N/A,FALSE,"Block2.3";#N/A,#N/A,FALSE,"Roof2.4";#N/A,#N/A,FALSE,"wood2.5";#N/A,#N/A,FALSE,"Door2.6";#N/A,#N/A,FALSE,"Finish2.7";#N/A,#N/A,FALSE,"Service2.8";#N/A,#N/A,FALSE,"Summary2"}</definedName>
    <definedName name="____________sum4" localSheetId="36" hidden="1">{#N/A,#N/A,FALSE,"Sub2.1";#N/A,#N/A,FALSE,"Conc2.2";#N/A,#N/A,FALSE,"Block2.3";#N/A,#N/A,FALSE,"Roof2.4";#N/A,#N/A,FALSE,"wood2.5";#N/A,#N/A,FALSE,"Door2.6";#N/A,#N/A,FALSE,"Finish2.7";#N/A,#N/A,FALSE,"Service2.8";#N/A,#N/A,FALSE,"Summary2"}</definedName>
    <definedName name="____________sum4" localSheetId="50" hidden="1">{#N/A,#N/A,FALSE,"Sub2.1";#N/A,#N/A,FALSE,"Conc2.2";#N/A,#N/A,FALSE,"Block2.3";#N/A,#N/A,FALSE,"Roof2.4";#N/A,#N/A,FALSE,"wood2.5";#N/A,#N/A,FALSE,"Door2.6";#N/A,#N/A,FALSE,"Finish2.7";#N/A,#N/A,FALSE,"Service2.8";#N/A,#N/A,FALSE,"Summary2"}</definedName>
    <definedName name="____________sum4" hidden="1">{#N/A,#N/A,FALSE,"Sub2.1";#N/A,#N/A,FALSE,"Conc2.2";#N/A,#N/A,FALSE,"Block2.3";#N/A,#N/A,FALSE,"Roof2.4";#N/A,#N/A,FALSE,"wood2.5";#N/A,#N/A,FALSE,"Door2.6";#N/A,#N/A,FALSE,"Finish2.7";#N/A,#N/A,FALSE,"Service2.8";#N/A,#N/A,FALSE,"Summary2"}</definedName>
    <definedName name="____________sum5" localSheetId="36" hidden="1">{#N/A,#N/A,FALSE,"Sub2.1";#N/A,#N/A,FALSE,"Conc2.2";#N/A,#N/A,FALSE,"Block2.3";#N/A,#N/A,FALSE,"Roof2.4";#N/A,#N/A,FALSE,"wood2.5";#N/A,#N/A,FALSE,"Door2.6";#N/A,#N/A,FALSE,"Finish2.7";#N/A,#N/A,FALSE,"Service2.8";#N/A,#N/A,FALSE,"Summary2"}</definedName>
    <definedName name="____________sum5" localSheetId="50" hidden="1">{#N/A,#N/A,FALSE,"Sub2.1";#N/A,#N/A,FALSE,"Conc2.2";#N/A,#N/A,FALSE,"Block2.3";#N/A,#N/A,FALSE,"Roof2.4";#N/A,#N/A,FALSE,"wood2.5";#N/A,#N/A,FALSE,"Door2.6";#N/A,#N/A,FALSE,"Finish2.7";#N/A,#N/A,FALSE,"Service2.8";#N/A,#N/A,FALSE,"Summary2"}</definedName>
    <definedName name="____________sum5" hidden="1">{#N/A,#N/A,FALSE,"Sub2.1";#N/A,#N/A,FALSE,"Conc2.2";#N/A,#N/A,FALSE,"Block2.3";#N/A,#N/A,FALSE,"Roof2.4";#N/A,#N/A,FALSE,"wood2.5";#N/A,#N/A,FALSE,"Door2.6";#N/A,#N/A,FALSE,"Finish2.7";#N/A,#N/A,FALSE,"Service2.8";#N/A,#N/A,FALSE,"Summary2"}</definedName>
    <definedName name="____________sum6" localSheetId="36" hidden="1">{#N/A,#N/A,FALSE,"Sub2.1";#N/A,#N/A,FALSE,"Conc2.2";#N/A,#N/A,FALSE,"Block2.3";#N/A,#N/A,FALSE,"Roof2.4";#N/A,#N/A,FALSE,"wood2.5";#N/A,#N/A,FALSE,"Door2.6";#N/A,#N/A,FALSE,"Finish2.7";#N/A,#N/A,FALSE,"Service2.8";#N/A,#N/A,FALSE,"Summary2"}</definedName>
    <definedName name="____________sum6" localSheetId="50" hidden="1">{#N/A,#N/A,FALSE,"Sub2.1";#N/A,#N/A,FALSE,"Conc2.2";#N/A,#N/A,FALSE,"Block2.3";#N/A,#N/A,FALSE,"Roof2.4";#N/A,#N/A,FALSE,"wood2.5";#N/A,#N/A,FALSE,"Door2.6";#N/A,#N/A,FALSE,"Finish2.7";#N/A,#N/A,FALSE,"Service2.8";#N/A,#N/A,FALSE,"Summary2"}</definedName>
    <definedName name="____________sum6" hidden="1">{#N/A,#N/A,FALSE,"Sub2.1";#N/A,#N/A,FALSE,"Conc2.2";#N/A,#N/A,FALSE,"Block2.3";#N/A,#N/A,FALSE,"Roof2.4";#N/A,#N/A,FALSE,"wood2.5";#N/A,#N/A,FALSE,"Door2.6";#N/A,#N/A,FALSE,"Finish2.7";#N/A,#N/A,FALSE,"Service2.8";#N/A,#N/A,FALSE,"Summary2"}</definedName>
    <definedName name="___________a2" localSheetId="36" hidden="1">{#N/A,#N/A,FALSE,"Sub2.1";#N/A,#N/A,FALSE,"Conc2.2";#N/A,#N/A,FALSE,"Block2.3";#N/A,#N/A,FALSE,"Roof2.4";#N/A,#N/A,FALSE,"wood2.5";#N/A,#N/A,FALSE,"Door2.6";#N/A,#N/A,FALSE,"Finish2.7";#N/A,#N/A,FALSE,"Service2.8";#N/A,#N/A,FALSE,"Summary2"}</definedName>
    <definedName name="___________a2" localSheetId="50" hidden="1">{#N/A,#N/A,FALSE,"Sub2.1";#N/A,#N/A,FALSE,"Conc2.2";#N/A,#N/A,FALSE,"Block2.3";#N/A,#N/A,FALSE,"Roof2.4";#N/A,#N/A,FALSE,"wood2.5";#N/A,#N/A,FALSE,"Door2.6";#N/A,#N/A,FALSE,"Finish2.7";#N/A,#N/A,FALSE,"Service2.8";#N/A,#N/A,FALSE,"Summary2"}</definedName>
    <definedName name="___________a2" hidden="1">{#N/A,#N/A,FALSE,"Sub2.1";#N/A,#N/A,FALSE,"Conc2.2";#N/A,#N/A,FALSE,"Block2.3";#N/A,#N/A,FALSE,"Roof2.4";#N/A,#N/A,FALSE,"wood2.5";#N/A,#N/A,FALSE,"Door2.6";#N/A,#N/A,FALSE,"Finish2.7";#N/A,#N/A,FALSE,"Service2.8";#N/A,#N/A,FALSE,"Summary2"}</definedName>
    <definedName name="___________sum3" localSheetId="36" hidden="1">{#N/A,#N/A,FALSE,"Sub2.1";#N/A,#N/A,FALSE,"Conc2.2";#N/A,#N/A,FALSE,"Block2.3";#N/A,#N/A,FALSE,"Roof2.4";#N/A,#N/A,FALSE,"wood2.5";#N/A,#N/A,FALSE,"Door2.6";#N/A,#N/A,FALSE,"Finish2.7";#N/A,#N/A,FALSE,"Service2.8";#N/A,#N/A,FALSE,"Summary2"}</definedName>
    <definedName name="___________sum3" localSheetId="50" hidden="1">{#N/A,#N/A,FALSE,"Sub2.1";#N/A,#N/A,FALSE,"Conc2.2";#N/A,#N/A,FALSE,"Block2.3";#N/A,#N/A,FALSE,"Roof2.4";#N/A,#N/A,FALSE,"wood2.5";#N/A,#N/A,FALSE,"Door2.6";#N/A,#N/A,FALSE,"Finish2.7";#N/A,#N/A,FALSE,"Service2.8";#N/A,#N/A,FALSE,"Summary2"}</definedName>
    <definedName name="___________sum3" hidden="1">{#N/A,#N/A,FALSE,"Sub2.1";#N/A,#N/A,FALSE,"Conc2.2";#N/A,#N/A,FALSE,"Block2.3";#N/A,#N/A,FALSE,"Roof2.4";#N/A,#N/A,FALSE,"wood2.5";#N/A,#N/A,FALSE,"Door2.6";#N/A,#N/A,FALSE,"Finish2.7";#N/A,#N/A,FALSE,"Service2.8";#N/A,#N/A,FALSE,"Summary2"}</definedName>
    <definedName name="___________sum4" localSheetId="36" hidden="1">{#N/A,#N/A,FALSE,"Sub2.1";#N/A,#N/A,FALSE,"Conc2.2";#N/A,#N/A,FALSE,"Block2.3";#N/A,#N/A,FALSE,"Roof2.4";#N/A,#N/A,FALSE,"wood2.5";#N/A,#N/A,FALSE,"Door2.6";#N/A,#N/A,FALSE,"Finish2.7";#N/A,#N/A,FALSE,"Service2.8";#N/A,#N/A,FALSE,"Summary2"}</definedName>
    <definedName name="___________sum4" localSheetId="50" hidden="1">{#N/A,#N/A,FALSE,"Sub2.1";#N/A,#N/A,FALSE,"Conc2.2";#N/A,#N/A,FALSE,"Block2.3";#N/A,#N/A,FALSE,"Roof2.4";#N/A,#N/A,FALSE,"wood2.5";#N/A,#N/A,FALSE,"Door2.6";#N/A,#N/A,FALSE,"Finish2.7";#N/A,#N/A,FALSE,"Service2.8";#N/A,#N/A,FALSE,"Summary2"}</definedName>
    <definedName name="___________sum4" hidden="1">{#N/A,#N/A,FALSE,"Sub2.1";#N/A,#N/A,FALSE,"Conc2.2";#N/A,#N/A,FALSE,"Block2.3";#N/A,#N/A,FALSE,"Roof2.4";#N/A,#N/A,FALSE,"wood2.5";#N/A,#N/A,FALSE,"Door2.6";#N/A,#N/A,FALSE,"Finish2.7";#N/A,#N/A,FALSE,"Service2.8";#N/A,#N/A,FALSE,"Summary2"}</definedName>
    <definedName name="___________sum5" localSheetId="36" hidden="1">{#N/A,#N/A,FALSE,"Sub2.1";#N/A,#N/A,FALSE,"Conc2.2";#N/A,#N/A,FALSE,"Block2.3";#N/A,#N/A,FALSE,"Roof2.4";#N/A,#N/A,FALSE,"wood2.5";#N/A,#N/A,FALSE,"Door2.6";#N/A,#N/A,FALSE,"Finish2.7";#N/A,#N/A,FALSE,"Service2.8";#N/A,#N/A,FALSE,"Summary2"}</definedName>
    <definedName name="___________sum5" localSheetId="50" hidden="1">{#N/A,#N/A,FALSE,"Sub2.1";#N/A,#N/A,FALSE,"Conc2.2";#N/A,#N/A,FALSE,"Block2.3";#N/A,#N/A,FALSE,"Roof2.4";#N/A,#N/A,FALSE,"wood2.5";#N/A,#N/A,FALSE,"Door2.6";#N/A,#N/A,FALSE,"Finish2.7";#N/A,#N/A,FALSE,"Service2.8";#N/A,#N/A,FALSE,"Summary2"}</definedName>
    <definedName name="___________sum5" hidden="1">{#N/A,#N/A,FALSE,"Sub2.1";#N/A,#N/A,FALSE,"Conc2.2";#N/A,#N/A,FALSE,"Block2.3";#N/A,#N/A,FALSE,"Roof2.4";#N/A,#N/A,FALSE,"wood2.5";#N/A,#N/A,FALSE,"Door2.6";#N/A,#N/A,FALSE,"Finish2.7";#N/A,#N/A,FALSE,"Service2.8";#N/A,#N/A,FALSE,"Summary2"}</definedName>
    <definedName name="___________sum6" localSheetId="36" hidden="1">{#N/A,#N/A,FALSE,"Sub2.1";#N/A,#N/A,FALSE,"Conc2.2";#N/A,#N/A,FALSE,"Block2.3";#N/A,#N/A,FALSE,"Roof2.4";#N/A,#N/A,FALSE,"wood2.5";#N/A,#N/A,FALSE,"Door2.6";#N/A,#N/A,FALSE,"Finish2.7";#N/A,#N/A,FALSE,"Service2.8";#N/A,#N/A,FALSE,"Summary2"}</definedName>
    <definedName name="___________sum6" localSheetId="50" hidden="1">{#N/A,#N/A,FALSE,"Sub2.1";#N/A,#N/A,FALSE,"Conc2.2";#N/A,#N/A,FALSE,"Block2.3";#N/A,#N/A,FALSE,"Roof2.4";#N/A,#N/A,FALSE,"wood2.5";#N/A,#N/A,FALSE,"Door2.6";#N/A,#N/A,FALSE,"Finish2.7";#N/A,#N/A,FALSE,"Service2.8";#N/A,#N/A,FALSE,"Summary2"}</definedName>
    <definedName name="___________sum6" hidden="1">{#N/A,#N/A,FALSE,"Sub2.1";#N/A,#N/A,FALSE,"Conc2.2";#N/A,#N/A,FALSE,"Block2.3";#N/A,#N/A,FALSE,"Roof2.4";#N/A,#N/A,FALSE,"wood2.5";#N/A,#N/A,FALSE,"Door2.6";#N/A,#N/A,FALSE,"Finish2.7";#N/A,#N/A,FALSE,"Service2.8";#N/A,#N/A,FALSE,"Summary2"}</definedName>
    <definedName name="__________a2" localSheetId="36" hidden="1">{#N/A,#N/A,FALSE,"Sub2.1";#N/A,#N/A,FALSE,"Conc2.2";#N/A,#N/A,FALSE,"Block2.3";#N/A,#N/A,FALSE,"Roof2.4";#N/A,#N/A,FALSE,"wood2.5";#N/A,#N/A,FALSE,"Door2.6";#N/A,#N/A,FALSE,"Finish2.7";#N/A,#N/A,FALSE,"Service2.8";#N/A,#N/A,FALSE,"Summary2"}</definedName>
    <definedName name="__________a2" localSheetId="50" hidden="1">{#N/A,#N/A,FALSE,"Sub2.1";#N/A,#N/A,FALSE,"Conc2.2";#N/A,#N/A,FALSE,"Block2.3";#N/A,#N/A,FALSE,"Roof2.4";#N/A,#N/A,FALSE,"wood2.5";#N/A,#N/A,FALSE,"Door2.6";#N/A,#N/A,FALSE,"Finish2.7";#N/A,#N/A,FALSE,"Service2.8";#N/A,#N/A,FALSE,"Summary2"}</definedName>
    <definedName name="__________a2" hidden="1">{#N/A,#N/A,FALSE,"Sub2.1";#N/A,#N/A,FALSE,"Conc2.2";#N/A,#N/A,FALSE,"Block2.3";#N/A,#N/A,FALSE,"Roof2.4";#N/A,#N/A,FALSE,"wood2.5";#N/A,#N/A,FALSE,"Door2.6";#N/A,#N/A,FALSE,"Finish2.7";#N/A,#N/A,FALSE,"Service2.8";#N/A,#N/A,FALSE,"Summary2"}</definedName>
    <definedName name="__________sum3" localSheetId="36" hidden="1">{#N/A,#N/A,FALSE,"Sub2.1";#N/A,#N/A,FALSE,"Conc2.2";#N/A,#N/A,FALSE,"Block2.3";#N/A,#N/A,FALSE,"Roof2.4";#N/A,#N/A,FALSE,"wood2.5";#N/A,#N/A,FALSE,"Door2.6";#N/A,#N/A,FALSE,"Finish2.7";#N/A,#N/A,FALSE,"Service2.8";#N/A,#N/A,FALSE,"Summary2"}</definedName>
    <definedName name="__________sum3" localSheetId="50" hidden="1">{#N/A,#N/A,FALSE,"Sub2.1";#N/A,#N/A,FALSE,"Conc2.2";#N/A,#N/A,FALSE,"Block2.3";#N/A,#N/A,FALSE,"Roof2.4";#N/A,#N/A,FALSE,"wood2.5";#N/A,#N/A,FALSE,"Door2.6";#N/A,#N/A,FALSE,"Finish2.7";#N/A,#N/A,FALSE,"Service2.8";#N/A,#N/A,FALSE,"Summary2"}</definedName>
    <definedName name="__________sum3" hidden="1">{#N/A,#N/A,FALSE,"Sub2.1";#N/A,#N/A,FALSE,"Conc2.2";#N/A,#N/A,FALSE,"Block2.3";#N/A,#N/A,FALSE,"Roof2.4";#N/A,#N/A,FALSE,"wood2.5";#N/A,#N/A,FALSE,"Door2.6";#N/A,#N/A,FALSE,"Finish2.7";#N/A,#N/A,FALSE,"Service2.8";#N/A,#N/A,FALSE,"Summary2"}</definedName>
    <definedName name="__________sum4" localSheetId="36" hidden="1">{#N/A,#N/A,FALSE,"Sub2.1";#N/A,#N/A,FALSE,"Conc2.2";#N/A,#N/A,FALSE,"Block2.3";#N/A,#N/A,FALSE,"Roof2.4";#N/A,#N/A,FALSE,"wood2.5";#N/A,#N/A,FALSE,"Door2.6";#N/A,#N/A,FALSE,"Finish2.7";#N/A,#N/A,FALSE,"Service2.8";#N/A,#N/A,FALSE,"Summary2"}</definedName>
    <definedName name="__________sum4" localSheetId="50" hidden="1">{#N/A,#N/A,FALSE,"Sub2.1";#N/A,#N/A,FALSE,"Conc2.2";#N/A,#N/A,FALSE,"Block2.3";#N/A,#N/A,FALSE,"Roof2.4";#N/A,#N/A,FALSE,"wood2.5";#N/A,#N/A,FALSE,"Door2.6";#N/A,#N/A,FALSE,"Finish2.7";#N/A,#N/A,FALSE,"Service2.8";#N/A,#N/A,FALSE,"Summary2"}</definedName>
    <definedName name="__________sum4" hidden="1">{#N/A,#N/A,FALSE,"Sub2.1";#N/A,#N/A,FALSE,"Conc2.2";#N/A,#N/A,FALSE,"Block2.3";#N/A,#N/A,FALSE,"Roof2.4";#N/A,#N/A,FALSE,"wood2.5";#N/A,#N/A,FALSE,"Door2.6";#N/A,#N/A,FALSE,"Finish2.7";#N/A,#N/A,FALSE,"Service2.8";#N/A,#N/A,FALSE,"Summary2"}</definedName>
    <definedName name="__________sum5" localSheetId="36" hidden="1">{#N/A,#N/A,FALSE,"Sub2.1";#N/A,#N/A,FALSE,"Conc2.2";#N/A,#N/A,FALSE,"Block2.3";#N/A,#N/A,FALSE,"Roof2.4";#N/A,#N/A,FALSE,"wood2.5";#N/A,#N/A,FALSE,"Door2.6";#N/A,#N/A,FALSE,"Finish2.7";#N/A,#N/A,FALSE,"Service2.8";#N/A,#N/A,FALSE,"Summary2"}</definedName>
    <definedName name="__________sum5" localSheetId="50" hidden="1">{#N/A,#N/A,FALSE,"Sub2.1";#N/A,#N/A,FALSE,"Conc2.2";#N/A,#N/A,FALSE,"Block2.3";#N/A,#N/A,FALSE,"Roof2.4";#N/A,#N/A,FALSE,"wood2.5";#N/A,#N/A,FALSE,"Door2.6";#N/A,#N/A,FALSE,"Finish2.7";#N/A,#N/A,FALSE,"Service2.8";#N/A,#N/A,FALSE,"Summary2"}</definedName>
    <definedName name="__________sum5" hidden="1">{#N/A,#N/A,FALSE,"Sub2.1";#N/A,#N/A,FALSE,"Conc2.2";#N/A,#N/A,FALSE,"Block2.3";#N/A,#N/A,FALSE,"Roof2.4";#N/A,#N/A,FALSE,"wood2.5";#N/A,#N/A,FALSE,"Door2.6";#N/A,#N/A,FALSE,"Finish2.7";#N/A,#N/A,FALSE,"Service2.8";#N/A,#N/A,FALSE,"Summary2"}</definedName>
    <definedName name="__________sum6" localSheetId="36" hidden="1">{#N/A,#N/A,FALSE,"Sub2.1";#N/A,#N/A,FALSE,"Conc2.2";#N/A,#N/A,FALSE,"Block2.3";#N/A,#N/A,FALSE,"Roof2.4";#N/A,#N/A,FALSE,"wood2.5";#N/A,#N/A,FALSE,"Door2.6";#N/A,#N/A,FALSE,"Finish2.7";#N/A,#N/A,FALSE,"Service2.8";#N/A,#N/A,FALSE,"Summary2"}</definedName>
    <definedName name="__________sum6" localSheetId="50" hidden="1">{#N/A,#N/A,FALSE,"Sub2.1";#N/A,#N/A,FALSE,"Conc2.2";#N/A,#N/A,FALSE,"Block2.3";#N/A,#N/A,FALSE,"Roof2.4";#N/A,#N/A,FALSE,"wood2.5";#N/A,#N/A,FALSE,"Door2.6";#N/A,#N/A,FALSE,"Finish2.7";#N/A,#N/A,FALSE,"Service2.8";#N/A,#N/A,FALSE,"Summary2"}</definedName>
    <definedName name="__________sum6" hidden="1">{#N/A,#N/A,FALSE,"Sub2.1";#N/A,#N/A,FALSE,"Conc2.2";#N/A,#N/A,FALSE,"Block2.3";#N/A,#N/A,FALSE,"Roof2.4";#N/A,#N/A,FALSE,"wood2.5";#N/A,#N/A,FALSE,"Door2.6";#N/A,#N/A,FALSE,"Finish2.7";#N/A,#N/A,FALSE,"Service2.8";#N/A,#N/A,FALSE,"Summary2"}</definedName>
    <definedName name="_________a2" localSheetId="36" hidden="1">{#N/A,#N/A,FALSE,"Sub2.1";#N/A,#N/A,FALSE,"Conc2.2";#N/A,#N/A,FALSE,"Block2.3";#N/A,#N/A,FALSE,"Roof2.4";#N/A,#N/A,FALSE,"wood2.5";#N/A,#N/A,FALSE,"Door2.6";#N/A,#N/A,FALSE,"Finish2.7";#N/A,#N/A,FALSE,"Service2.8";#N/A,#N/A,FALSE,"Summary2"}</definedName>
    <definedName name="_________a2" localSheetId="50" hidden="1">{#N/A,#N/A,FALSE,"Sub2.1";#N/A,#N/A,FALSE,"Conc2.2";#N/A,#N/A,FALSE,"Block2.3";#N/A,#N/A,FALSE,"Roof2.4";#N/A,#N/A,FALSE,"wood2.5";#N/A,#N/A,FALSE,"Door2.6";#N/A,#N/A,FALSE,"Finish2.7";#N/A,#N/A,FALSE,"Service2.8";#N/A,#N/A,FALSE,"Summary2"}</definedName>
    <definedName name="_________a2" hidden="1">{#N/A,#N/A,FALSE,"Sub2.1";#N/A,#N/A,FALSE,"Conc2.2";#N/A,#N/A,FALSE,"Block2.3";#N/A,#N/A,FALSE,"Roof2.4";#N/A,#N/A,FALSE,"wood2.5";#N/A,#N/A,FALSE,"Door2.6";#N/A,#N/A,FALSE,"Finish2.7";#N/A,#N/A,FALSE,"Service2.8";#N/A,#N/A,FALSE,"Summary2"}</definedName>
    <definedName name="_________sum3" localSheetId="36" hidden="1">{#N/A,#N/A,FALSE,"Sub2.1";#N/A,#N/A,FALSE,"Conc2.2";#N/A,#N/A,FALSE,"Block2.3";#N/A,#N/A,FALSE,"Roof2.4";#N/A,#N/A,FALSE,"wood2.5";#N/A,#N/A,FALSE,"Door2.6";#N/A,#N/A,FALSE,"Finish2.7";#N/A,#N/A,FALSE,"Service2.8";#N/A,#N/A,FALSE,"Summary2"}</definedName>
    <definedName name="_________sum3" localSheetId="50" hidden="1">{#N/A,#N/A,FALSE,"Sub2.1";#N/A,#N/A,FALSE,"Conc2.2";#N/A,#N/A,FALSE,"Block2.3";#N/A,#N/A,FALSE,"Roof2.4";#N/A,#N/A,FALSE,"wood2.5";#N/A,#N/A,FALSE,"Door2.6";#N/A,#N/A,FALSE,"Finish2.7";#N/A,#N/A,FALSE,"Service2.8";#N/A,#N/A,FALSE,"Summary2"}</definedName>
    <definedName name="_________sum3" hidden="1">{#N/A,#N/A,FALSE,"Sub2.1";#N/A,#N/A,FALSE,"Conc2.2";#N/A,#N/A,FALSE,"Block2.3";#N/A,#N/A,FALSE,"Roof2.4";#N/A,#N/A,FALSE,"wood2.5";#N/A,#N/A,FALSE,"Door2.6";#N/A,#N/A,FALSE,"Finish2.7";#N/A,#N/A,FALSE,"Service2.8";#N/A,#N/A,FALSE,"Summary2"}</definedName>
    <definedName name="_________sum4" localSheetId="36" hidden="1">{#N/A,#N/A,FALSE,"Sub2.1";#N/A,#N/A,FALSE,"Conc2.2";#N/A,#N/A,FALSE,"Block2.3";#N/A,#N/A,FALSE,"Roof2.4";#N/A,#N/A,FALSE,"wood2.5";#N/A,#N/A,FALSE,"Door2.6";#N/A,#N/A,FALSE,"Finish2.7";#N/A,#N/A,FALSE,"Service2.8";#N/A,#N/A,FALSE,"Summary2"}</definedName>
    <definedName name="_________sum4" localSheetId="50" hidden="1">{#N/A,#N/A,FALSE,"Sub2.1";#N/A,#N/A,FALSE,"Conc2.2";#N/A,#N/A,FALSE,"Block2.3";#N/A,#N/A,FALSE,"Roof2.4";#N/A,#N/A,FALSE,"wood2.5";#N/A,#N/A,FALSE,"Door2.6";#N/A,#N/A,FALSE,"Finish2.7";#N/A,#N/A,FALSE,"Service2.8";#N/A,#N/A,FALSE,"Summary2"}</definedName>
    <definedName name="_________sum4" hidden="1">{#N/A,#N/A,FALSE,"Sub2.1";#N/A,#N/A,FALSE,"Conc2.2";#N/A,#N/A,FALSE,"Block2.3";#N/A,#N/A,FALSE,"Roof2.4";#N/A,#N/A,FALSE,"wood2.5";#N/A,#N/A,FALSE,"Door2.6";#N/A,#N/A,FALSE,"Finish2.7";#N/A,#N/A,FALSE,"Service2.8";#N/A,#N/A,FALSE,"Summary2"}</definedName>
    <definedName name="_________sum5" localSheetId="36" hidden="1">{#N/A,#N/A,FALSE,"Sub2.1";#N/A,#N/A,FALSE,"Conc2.2";#N/A,#N/A,FALSE,"Block2.3";#N/A,#N/A,FALSE,"Roof2.4";#N/A,#N/A,FALSE,"wood2.5";#N/A,#N/A,FALSE,"Door2.6";#N/A,#N/A,FALSE,"Finish2.7";#N/A,#N/A,FALSE,"Service2.8";#N/A,#N/A,FALSE,"Summary2"}</definedName>
    <definedName name="_________sum5" localSheetId="50" hidden="1">{#N/A,#N/A,FALSE,"Sub2.1";#N/A,#N/A,FALSE,"Conc2.2";#N/A,#N/A,FALSE,"Block2.3";#N/A,#N/A,FALSE,"Roof2.4";#N/A,#N/A,FALSE,"wood2.5";#N/A,#N/A,FALSE,"Door2.6";#N/A,#N/A,FALSE,"Finish2.7";#N/A,#N/A,FALSE,"Service2.8";#N/A,#N/A,FALSE,"Summary2"}</definedName>
    <definedName name="_________sum5" hidden="1">{#N/A,#N/A,FALSE,"Sub2.1";#N/A,#N/A,FALSE,"Conc2.2";#N/A,#N/A,FALSE,"Block2.3";#N/A,#N/A,FALSE,"Roof2.4";#N/A,#N/A,FALSE,"wood2.5";#N/A,#N/A,FALSE,"Door2.6";#N/A,#N/A,FALSE,"Finish2.7";#N/A,#N/A,FALSE,"Service2.8";#N/A,#N/A,FALSE,"Summary2"}</definedName>
    <definedName name="_________sum6" localSheetId="36" hidden="1">{#N/A,#N/A,FALSE,"Sub2.1";#N/A,#N/A,FALSE,"Conc2.2";#N/A,#N/A,FALSE,"Block2.3";#N/A,#N/A,FALSE,"Roof2.4";#N/A,#N/A,FALSE,"wood2.5";#N/A,#N/A,FALSE,"Door2.6";#N/A,#N/A,FALSE,"Finish2.7";#N/A,#N/A,FALSE,"Service2.8";#N/A,#N/A,FALSE,"Summary2"}</definedName>
    <definedName name="_________sum6" localSheetId="50" hidden="1">{#N/A,#N/A,FALSE,"Sub2.1";#N/A,#N/A,FALSE,"Conc2.2";#N/A,#N/A,FALSE,"Block2.3";#N/A,#N/A,FALSE,"Roof2.4";#N/A,#N/A,FALSE,"wood2.5";#N/A,#N/A,FALSE,"Door2.6";#N/A,#N/A,FALSE,"Finish2.7";#N/A,#N/A,FALSE,"Service2.8";#N/A,#N/A,FALSE,"Summary2"}</definedName>
    <definedName name="_________sum6" hidden="1">{#N/A,#N/A,FALSE,"Sub2.1";#N/A,#N/A,FALSE,"Conc2.2";#N/A,#N/A,FALSE,"Block2.3";#N/A,#N/A,FALSE,"Roof2.4";#N/A,#N/A,FALSE,"wood2.5";#N/A,#N/A,FALSE,"Door2.6";#N/A,#N/A,FALSE,"Finish2.7";#N/A,#N/A,FALSE,"Service2.8";#N/A,#N/A,FALSE,"Summary2"}</definedName>
    <definedName name="________a2" localSheetId="36" hidden="1">{#N/A,#N/A,FALSE,"Sub2.1";#N/A,#N/A,FALSE,"Conc2.2";#N/A,#N/A,FALSE,"Block2.3";#N/A,#N/A,FALSE,"Roof2.4";#N/A,#N/A,FALSE,"wood2.5";#N/A,#N/A,FALSE,"Door2.6";#N/A,#N/A,FALSE,"Finish2.7";#N/A,#N/A,FALSE,"Service2.8";#N/A,#N/A,FALSE,"Summary2"}</definedName>
    <definedName name="________a2" localSheetId="50" hidden="1">{#N/A,#N/A,FALSE,"Sub2.1";#N/A,#N/A,FALSE,"Conc2.2";#N/A,#N/A,FALSE,"Block2.3";#N/A,#N/A,FALSE,"Roof2.4";#N/A,#N/A,FALSE,"wood2.5";#N/A,#N/A,FALSE,"Door2.6";#N/A,#N/A,FALSE,"Finish2.7";#N/A,#N/A,FALSE,"Service2.8";#N/A,#N/A,FALSE,"Summary2"}</definedName>
    <definedName name="________a2" hidden="1">{#N/A,#N/A,FALSE,"Sub2.1";#N/A,#N/A,FALSE,"Conc2.2";#N/A,#N/A,FALSE,"Block2.3";#N/A,#N/A,FALSE,"Roof2.4";#N/A,#N/A,FALSE,"wood2.5";#N/A,#N/A,FALSE,"Door2.6";#N/A,#N/A,FALSE,"Finish2.7";#N/A,#N/A,FALSE,"Service2.8";#N/A,#N/A,FALSE,"Summary2"}</definedName>
    <definedName name="________sum3" localSheetId="36" hidden="1">{#N/A,#N/A,FALSE,"Sub2.1";#N/A,#N/A,FALSE,"Conc2.2";#N/A,#N/A,FALSE,"Block2.3";#N/A,#N/A,FALSE,"Roof2.4";#N/A,#N/A,FALSE,"wood2.5";#N/A,#N/A,FALSE,"Door2.6";#N/A,#N/A,FALSE,"Finish2.7";#N/A,#N/A,FALSE,"Service2.8";#N/A,#N/A,FALSE,"Summary2"}</definedName>
    <definedName name="________sum3" localSheetId="50" hidden="1">{#N/A,#N/A,FALSE,"Sub2.1";#N/A,#N/A,FALSE,"Conc2.2";#N/A,#N/A,FALSE,"Block2.3";#N/A,#N/A,FALSE,"Roof2.4";#N/A,#N/A,FALSE,"wood2.5";#N/A,#N/A,FALSE,"Door2.6";#N/A,#N/A,FALSE,"Finish2.7";#N/A,#N/A,FALSE,"Service2.8";#N/A,#N/A,FALSE,"Summary2"}</definedName>
    <definedName name="________sum3" hidden="1">{#N/A,#N/A,FALSE,"Sub2.1";#N/A,#N/A,FALSE,"Conc2.2";#N/A,#N/A,FALSE,"Block2.3";#N/A,#N/A,FALSE,"Roof2.4";#N/A,#N/A,FALSE,"wood2.5";#N/A,#N/A,FALSE,"Door2.6";#N/A,#N/A,FALSE,"Finish2.7";#N/A,#N/A,FALSE,"Service2.8";#N/A,#N/A,FALSE,"Summary2"}</definedName>
    <definedName name="________sum4" localSheetId="36" hidden="1">{#N/A,#N/A,FALSE,"Sub2.1";#N/A,#N/A,FALSE,"Conc2.2";#N/A,#N/A,FALSE,"Block2.3";#N/A,#N/A,FALSE,"Roof2.4";#N/A,#N/A,FALSE,"wood2.5";#N/A,#N/A,FALSE,"Door2.6";#N/A,#N/A,FALSE,"Finish2.7";#N/A,#N/A,FALSE,"Service2.8";#N/A,#N/A,FALSE,"Summary2"}</definedName>
    <definedName name="________sum4" localSheetId="50" hidden="1">{#N/A,#N/A,FALSE,"Sub2.1";#N/A,#N/A,FALSE,"Conc2.2";#N/A,#N/A,FALSE,"Block2.3";#N/A,#N/A,FALSE,"Roof2.4";#N/A,#N/A,FALSE,"wood2.5";#N/A,#N/A,FALSE,"Door2.6";#N/A,#N/A,FALSE,"Finish2.7";#N/A,#N/A,FALSE,"Service2.8";#N/A,#N/A,FALSE,"Summary2"}</definedName>
    <definedName name="________sum4" hidden="1">{#N/A,#N/A,FALSE,"Sub2.1";#N/A,#N/A,FALSE,"Conc2.2";#N/A,#N/A,FALSE,"Block2.3";#N/A,#N/A,FALSE,"Roof2.4";#N/A,#N/A,FALSE,"wood2.5";#N/A,#N/A,FALSE,"Door2.6";#N/A,#N/A,FALSE,"Finish2.7";#N/A,#N/A,FALSE,"Service2.8";#N/A,#N/A,FALSE,"Summary2"}</definedName>
    <definedName name="________sum5" localSheetId="36" hidden="1">{#N/A,#N/A,FALSE,"Sub2.1";#N/A,#N/A,FALSE,"Conc2.2";#N/A,#N/A,FALSE,"Block2.3";#N/A,#N/A,FALSE,"Roof2.4";#N/A,#N/A,FALSE,"wood2.5";#N/A,#N/A,FALSE,"Door2.6";#N/A,#N/A,FALSE,"Finish2.7";#N/A,#N/A,FALSE,"Service2.8";#N/A,#N/A,FALSE,"Summary2"}</definedName>
    <definedName name="________sum5" localSheetId="50" hidden="1">{#N/A,#N/A,FALSE,"Sub2.1";#N/A,#N/A,FALSE,"Conc2.2";#N/A,#N/A,FALSE,"Block2.3";#N/A,#N/A,FALSE,"Roof2.4";#N/A,#N/A,FALSE,"wood2.5";#N/A,#N/A,FALSE,"Door2.6";#N/A,#N/A,FALSE,"Finish2.7";#N/A,#N/A,FALSE,"Service2.8";#N/A,#N/A,FALSE,"Summary2"}</definedName>
    <definedName name="________sum5" hidden="1">{#N/A,#N/A,FALSE,"Sub2.1";#N/A,#N/A,FALSE,"Conc2.2";#N/A,#N/A,FALSE,"Block2.3";#N/A,#N/A,FALSE,"Roof2.4";#N/A,#N/A,FALSE,"wood2.5";#N/A,#N/A,FALSE,"Door2.6";#N/A,#N/A,FALSE,"Finish2.7";#N/A,#N/A,FALSE,"Service2.8";#N/A,#N/A,FALSE,"Summary2"}</definedName>
    <definedName name="________sum6" localSheetId="36" hidden="1">{#N/A,#N/A,FALSE,"Sub2.1";#N/A,#N/A,FALSE,"Conc2.2";#N/A,#N/A,FALSE,"Block2.3";#N/A,#N/A,FALSE,"Roof2.4";#N/A,#N/A,FALSE,"wood2.5";#N/A,#N/A,FALSE,"Door2.6";#N/A,#N/A,FALSE,"Finish2.7";#N/A,#N/A,FALSE,"Service2.8";#N/A,#N/A,FALSE,"Summary2"}</definedName>
    <definedName name="________sum6" localSheetId="50" hidden="1">{#N/A,#N/A,FALSE,"Sub2.1";#N/A,#N/A,FALSE,"Conc2.2";#N/A,#N/A,FALSE,"Block2.3";#N/A,#N/A,FALSE,"Roof2.4";#N/A,#N/A,FALSE,"wood2.5";#N/A,#N/A,FALSE,"Door2.6";#N/A,#N/A,FALSE,"Finish2.7";#N/A,#N/A,FALSE,"Service2.8";#N/A,#N/A,FALSE,"Summary2"}</definedName>
    <definedName name="________sum6" hidden="1">{#N/A,#N/A,FALSE,"Sub2.1";#N/A,#N/A,FALSE,"Conc2.2";#N/A,#N/A,FALSE,"Block2.3";#N/A,#N/A,FALSE,"Roof2.4";#N/A,#N/A,FALSE,"wood2.5";#N/A,#N/A,FALSE,"Door2.6";#N/A,#N/A,FALSE,"Finish2.7";#N/A,#N/A,FALSE,"Service2.8";#N/A,#N/A,FALSE,"Summary2"}</definedName>
    <definedName name="_______a2" localSheetId="36" hidden="1">{#N/A,#N/A,FALSE,"Sub2.1";#N/A,#N/A,FALSE,"Conc2.2";#N/A,#N/A,FALSE,"Block2.3";#N/A,#N/A,FALSE,"Roof2.4";#N/A,#N/A,FALSE,"wood2.5";#N/A,#N/A,FALSE,"Door2.6";#N/A,#N/A,FALSE,"Finish2.7";#N/A,#N/A,FALSE,"Service2.8";#N/A,#N/A,FALSE,"Summary2"}</definedName>
    <definedName name="_______a2" localSheetId="50" hidden="1">{#N/A,#N/A,FALSE,"Sub2.1";#N/A,#N/A,FALSE,"Conc2.2";#N/A,#N/A,FALSE,"Block2.3";#N/A,#N/A,FALSE,"Roof2.4";#N/A,#N/A,FALSE,"wood2.5";#N/A,#N/A,FALSE,"Door2.6";#N/A,#N/A,FALSE,"Finish2.7";#N/A,#N/A,FALSE,"Service2.8";#N/A,#N/A,FALSE,"Summary2"}</definedName>
    <definedName name="_______a2" hidden="1">{#N/A,#N/A,FALSE,"Sub2.1";#N/A,#N/A,FALSE,"Conc2.2";#N/A,#N/A,FALSE,"Block2.3";#N/A,#N/A,FALSE,"Roof2.4";#N/A,#N/A,FALSE,"wood2.5";#N/A,#N/A,FALSE,"Door2.6";#N/A,#N/A,FALSE,"Finish2.7";#N/A,#N/A,FALSE,"Service2.8";#N/A,#N/A,FALSE,"Summary2"}</definedName>
    <definedName name="_______sum3" localSheetId="36" hidden="1">{#N/A,#N/A,FALSE,"Sub2.1";#N/A,#N/A,FALSE,"Conc2.2";#N/A,#N/A,FALSE,"Block2.3";#N/A,#N/A,FALSE,"Roof2.4";#N/A,#N/A,FALSE,"wood2.5";#N/A,#N/A,FALSE,"Door2.6";#N/A,#N/A,FALSE,"Finish2.7";#N/A,#N/A,FALSE,"Service2.8";#N/A,#N/A,FALSE,"Summary2"}</definedName>
    <definedName name="_______sum3" localSheetId="50" hidden="1">{#N/A,#N/A,FALSE,"Sub2.1";#N/A,#N/A,FALSE,"Conc2.2";#N/A,#N/A,FALSE,"Block2.3";#N/A,#N/A,FALSE,"Roof2.4";#N/A,#N/A,FALSE,"wood2.5";#N/A,#N/A,FALSE,"Door2.6";#N/A,#N/A,FALSE,"Finish2.7";#N/A,#N/A,FALSE,"Service2.8";#N/A,#N/A,FALSE,"Summary2"}</definedName>
    <definedName name="_______sum3" hidden="1">{#N/A,#N/A,FALSE,"Sub2.1";#N/A,#N/A,FALSE,"Conc2.2";#N/A,#N/A,FALSE,"Block2.3";#N/A,#N/A,FALSE,"Roof2.4";#N/A,#N/A,FALSE,"wood2.5";#N/A,#N/A,FALSE,"Door2.6";#N/A,#N/A,FALSE,"Finish2.7";#N/A,#N/A,FALSE,"Service2.8";#N/A,#N/A,FALSE,"Summary2"}</definedName>
    <definedName name="_______sum4" localSheetId="36" hidden="1">{#N/A,#N/A,FALSE,"Sub2.1";#N/A,#N/A,FALSE,"Conc2.2";#N/A,#N/A,FALSE,"Block2.3";#N/A,#N/A,FALSE,"Roof2.4";#N/A,#N/A,FALSE,"wood2.5";#N/A,#N/A,FALSE,"Door2.6";#N/A,#N/A,FALSE,"Finish2.7";#N/A,#N/A,FALSE,"Service2.8";#N/A,#N/A,FALSE,"Summary2"}</definedName>
    <definedName name="_______sum4" localSheetId="50" hidden="1">{#N/A,#N/A,FALSE,"Sub2.1";#N/A,#N/A,FALSE,"Conc2.2";#N/A,#N/A,FALSE,"Block2.3";#N/A,#N/A,FALSE,"Roof2.4";#N/A,#N/A,FALSE,"wood2.5";#N/A,#N/A,FALSE,"Door2.6";#N/A,#N/A,FALSE,"Finish2.7";#N/A,#N/A,FALSE,"Service2.8";#N/A,#N/A,FALSE,"Summary2"}</definedName>
    <definedName name="_______sum4" hidden="1">{#N/A,#N/A,FALSE,"Sub2.1";#N/A,#N/A,FALSE,"Conc2.2";#N/A,#N/A,FALSE,"Block2.3";#N/A,#N/A,FALSE,"Roof2.4";#N/A,#N/A,FALSE,"wood2.5";#N/A,#N/A,FALSE,"Door2.6";#N/A,#N/A,FALSE,"Finish2.7";#N/A,#N/A,FALSE,"Service2.8";#N/A,#N/A,FALSE,"Summary2"}</definedName>
    <definedName name="_______sum5" localSheetId="36" hidden="1">{#N/A,#N/A,FALSE,"Sub2.1";#N/A,#N/A,FALSE,"Conc2.2";#N/A,#N/A,FALSE,"Block2.3";#N/A,#N/A,FALSE,"Roof2.4";#N/A,#N/A,FALSE,"wood2.5";#N/A,#N/A,FALSE,"Door2.6";#N/A,#N/A,FALSE,"Finish2.7";#N/A,#N/A,FALSE,"Service2.8";#N/A,#N/A,FALSE,"Summary2"}</definedName>
    <definedName name="_______sum5" localSheetId="50" hidden="1">{#N/A,#N/A,FALSE,"Sub2.1";#N/A,#N/A,FALSE,"Conc2.2";#N/A,#N/A,FALSE,"Block2.3";#N/A,#N/A,FALSE,"Roof2.4";#N/A,#N/A,FALSE,"wood2.5";#N/A,#N/A,FALSE,"Door2.6";#N/A,#N/A,FALSE,"Finish2.7";#N/A,#N/A,FALSE,"Service2.8";#N/A,#N/A,FALSE,"Summary2"}</definedName>
    <definedName name="_______sum5" hidden="1">{#N/A,#N/A,FALSE,"Sub2.1";#N/A,#N/A,FALSE,"Conc2.2";#N/A,#N/A,FALSE,"Block2.3";#N/A,#N/A,FALSE,"Roof2.4";#N/A,#N/A,FALSE,"wood2.5";#N/A,#N/A,FALSE,"Door2.6";#N/A,#N/A,FALSE,"Finish2.7";#N/A,#N/A,FALSE,"Service2.8";#N/A,#N/A,FALSE,"Summary2"}</definedName>
    <definedName name="_______sum6" localSheetId="36" hidden="1">{#N/A,#N/A,FALSE,"Sub2.1";#N/A,#N/A,FALSE,"Conc2.2";#N/A,#N/A,FALSE,"Block2.3";#N/A,#N/A,FALSE,"Roof2.4";#N/A,#N/A,FALSE,"wood2.5";#N/A,#N/A,FALSE,"Door2.6";#N/A,#N/A,FALSE,"Finish2.7";#N/A,#N/A,FALSE,"Service2.8";#N/A,#N/A,FALSE,"Summary2"}</definedName>
    <definedName name="_______sum6" localSheetId="50" hidden="1">{#N/A,#N/A,FALSE,"Sub2.1";#N/A,#N/A,FALSE,"Conc2.2";#N/A,#N/A,FALSE,"Block2.3";#N/A,#N/A,FALSE,"Roof2.4";#N/A,#N/A,FALSE,"wood2.5";#N/A,#N/A,FALSE,"Door2.6";#N/A,#N/A,FALSE,"Finish2.7";#N/A,#N/A,FALSE,"Service2.8";#N/A,#N/A,FALSE,"Summary2"}</definedName>
    <definedName name="_______sum6" hidden="1">{#N/A,#N/A,FALSE,"Sub2.1";#N/A,#N/A,FALSE,"Conc2.2";#N/A,#N/A,FALSE,"Block2.3";#N/A,#N/A,FALSE,"Roof2.4";#N/A,#N/A,FALSE,"wood2.5";#N/A,#N/A,FALSE,"Door2.6";#N/A,#N/A,FALSE,"Finish2.7";#N/A,#N/A,FALSE,"Service2.8";#N/A,#N/A,FALSE,"Summary2"}</definedName>
    <definedName name="______a2" localSheetId="36" hidden="1">{#N/A,#N/A,FALSE,"Sub2.1";#N/A,#N/A,FALSE,"Conc2.2";#N/A,#N/A,FALSE,"Block2.3";#N/A,#N/A,FALSE,"Roof2.4";#N/A,#N/A,FALSE,"wood2.5";#N/A,#N/A,FALSE,"Door2.6";#N/A,#N/A,FALSE,"Finish2.7";#N/A,#N/A,FALSE,"Service2.8";#N/A,#N/A,FALSE,"Summary2"}</definedName>
    <definedName name="______a2" localSheetId="50" hidden="1">{#N/A,#N/A,FALSE,"Sub2.1";#N/A,#N/A,FALSE,"Conc2.2";#N/A,#N/A,FALSE,"Block2.3";#N/A,#N/A,FALSE,"Roof2.4";#N/A,#N/A,FALSE,"wood2.5";#N/A,#N/A,FALSE,"Door2.6";#N/A,#N/A,FALSE,"Finish2.7";#N/A,#N/A,FALSE,"Service2.8";#N/A,#N/A,FALSE,"Summary2"}</definedName>
    <definedName name="______a2" hidden="1">{#N/A,#N/A,FALSE,"Sub2.1";#N/A,#N/A,FALSE,"Conc2.2";#N/A,#N/A,FALSE,"Block2.3";#N/A,#N/A,FALSE,"Roof2.4";#N/A,#N/A,FALSE,"wood2.5";#N/A,#N/A,FALSE,"Door2.6";#N/A,#N/A,FALSE,"Finish2.7";#N/A,#N/A,FALSE,"Service2.8";#N/A,#N/A,FALSE,"Summary2"}</definedName>
    <definedName name="______sum3" localSheetId="36" hidden="1">{#N/A,#N/A,FALSE,"Sub2.1";#N/A,#N/A,FALSE,"Conc2.2";#N/A,#N/A,FALSE,"Block2.3";#N/A,#N/A,FALSE,"Roof2.4";#N/A,#N/A,FALSE,"wood2.5";#N/A,#N/A,FALSE,"Door2.6";#N/A,#N/A,FALSE,"Finish2.7";#N/A,#N/A,FALSE,"Service2.8";#N/A,#N/A,FALSE,"Summary2"}</definedName>
    <definedName name="______sum3" localSheetId="50" hidden="1">{#N/A,#N/A,FALSE,"Sub2.1";#N/A,#N/A,FALSE,"Conc2.2";#N/A,#N/A,FALSE,"Block2.3";#N/A,#N/A,FALSE,"Roof2.4";#N/A,#N/A,FALSE,"wood2.5";#N/A,#N/A,FALSE,"Door2.6";#N/A,#N/A,FALSE,"Finish2.7";#N/A,#N/A,FALSE,"Service2.8";#N/A,#N/A,FALSE,"Summary2"}</definedName>
    <definedName name="______sum3" hidden="1">{#N/A,#N/A,FALSE,"Sub2.1";#N/A,#N/A,FALSE,"Conc2.2";#N/A,#N/A,FALSE,"Block2.3";#N/A,#N/A,FALSE,"Roof2.4";#N/A,#N/A,FALSE,"wood2.5";#N/A,#N/A,FALSE,"Door2.6";#N/A,#N/A,FALSE,"Finish2.7";#N/A,#N/A,FALSE,"Service2.8";#N/A,#N/A,FALSE,"Summary2"}</definedName>
    <definedName name="______sum4" localSheetId="36" hidden="1">{#N/A,#N/A,FALSE,"Sub2.1";#N/A,#N/A,FALSE,"Conc2.2";#N/A,#N/A,FALSE,"Block2.3";#N/A,#N/A,FALSE,"Roof2.4";#N/A,#N/A,FALSE,"wood2.5";#N/A,#N/A,FALSE,"Door2.6";#N/A,#N/A,FALSE,"Finish2.7";#N/A,#N/A,FALSE,"Service2.8";#N/A,#N/A,FALSE,"Summary2"}</definedName>
    <definedName name="______sum4" localSheetId="50" hidden="1">{#N/A,#N/A,FALSE,"Sub2.1";#N/A,#N/A,FALSE,"Conc2.2";#N/A,#N/A,FALSE,"Block2.3";#N/A,#N/A,FALSE,"Roof2.4";#N/A,#N/A,FALSE,"wood2.5";#N/A,#N/A,FALSE,"Door2.6";#N/A,#N/A,FALSE,"Finish2.7";#N/A,#N/A,FALSE,"Service2.8";#N/A,#N/A,FALSE,"Summary2"}</definedName>
    <definedName name="______sum4" hidden="1">{#N/A,#N/A,FALSE,"Sub2.1";#N/A,#N/A,FALSE,"Conc2.2";#N/A,#N/A,FALSE,"Block2.3";#N/A,#N/A,FALSE,"Roof2.4";#N/A,#N/A,FALSE,"wood2.5";#N/A,#N/A,FALSE,"Door2.6";#N/A,#N/A,FALSE,"Finish2.7";#N/A,#N/A,FALSE,"Service2.8";#N/A,#N/A,FALSE,"Summary2"}</definedName>
    <definedName name="______sum5" localSheetId="36" hidden="1">{#N/A,#N/A,FALSE,"Sub2.1";#N/A,#N/A,FALSE,"Conc2.2";#N/A,#N/A,FALSE,"Block2.3";#N/A,#N/A,FALSE,"Roof2.4";#N/A,#N/A,FALSE,"wood2.5";#N/A,#N/A,FALSE,"Door2.6";#N/A,#N/A,FALSE,"Finish2.7";#N/A,#N/A,FALSE,"Service2.8";#N/A,#N/A,FALSE,"Summary2"}</definedName>
    <definedName name="______sum5" localSheetId="50" hidden="1">{#N/A,#N/A,FALSE,"Sub2.1";#N/A,#N/A,FALSE,"Conc2.2";#N/A,#N/A,FALSE,"Block2.3";#N/A,#N/A,FALSE,"Roof2.4";#N/A,#N/A,FALSE,"wood2.5";#N/A,#N/A,FALSE,"Door2.6";#N/A,#N/A,FALSE,"Finish2.7";#N/A,#N/A,FALSE,"Service2.8";#N/A,#N/A,FALSE,"Summary2"}</definedName>
    <definedName name="______sum5" hidden="1">{#N/A,#N/A,FALSE,"Sub2.1";#N/A,#N/A,FALSE,"Conc2.2";#N/A,#N/A,FALSE,"Block2.3";#N/A,#N/A,FALSE,"Roof2.4";#N/A,#N/A,FALSE,"wood2.5";#N/A,#N/A,FALSE,"Door2.6";#N/A,#N/A,FALSE,"Finish2.7";#N/A,#N/A,FALSE,"Service2.8";#N/A,#N/A,FALSE,"Summary2"}</definedName>
    <definedName name="______sum6" localSheetId="36" hidden="1">{#N/A,#N/A,FALSE,"Sub2.1";#N/A,#N/A,FALSE,"Conc2.2";#N/A,#N/A,FALSE,"Block2.3";#N/A,#N/A,FALSE,"Roof2.4";#N/A,#N/A,FALSE,"wood2.5";#N/A,#N/A,FALSE,"Door2.6";#N/A,#N/A,FALSE,"Finish2.7";#N/A,#N/A,FALSE,"Service2.8";#N/A,#N/A,FALSE,"Summary2"}</definedName>
    <definedName name="______sum6" localSheetId="50" hidden="1">{#N/A,#N/A,FALSE,"Sub2.1";#N/A,#N/A,FALSE,"Conc2.2";#N/A,#N/A,FALSE,"Block2.3";#N/A,#N/A,FALSE,"Roof2.4";#N/A,#N/A,FALSE,"wood2.5";#N/A,#N/A,FALSE,"Door2.6";#N/A,#N/A,FALSE,"Finish2.7";#N/A,#N/A,FALSE,"Service2.8";#N/A,#N/A,FALSE,"Summary2"}</definedName>
    <definedName name="______sum6" hidden="1">{#N/A,#N/A,FALSE,"Sub2.1";#N/A,#N/A,FALSE,"Conc2.2";#N/A,#N/A,FALSE,"Block2.3";#N/A,#N/A,FALSE,"Roof2.4";#N/A,#N/A,FALSE,"wood2.5";#N/A,#N/A,FALSE,"Door2.6";#N/A,#N/A,FALSE,"Finish2.7";#N/A,#N/A,FALSE,"Service2.8";#N/A,#N/A,FALSE,"Summary2"}</definedName>
    <definedName name="_____a2" localSheetId="36" hidden="1">{#N/A,#N/A,FALSE,"Sub2.1";#N/A,#N/A,FALSE,"Conc2.2";#N/A,#N/A,FALSE,"Block2.3";#N/A,#N/A,FALSE,"Roof2.4";#N/A,#N/A,FALSE,"wood2.5";#N/A,#N/A,FALSE,"Door2.6";#N/A,#N/A,FALSE,"Finish2.7";#N/A,#N/A,FALSE,"Service2.8";#N/A,#N/A,FALSE,"Summary2"}</definedName>
    <definedName name="_____a2" localSheetId="50" hidden="1">{#N/A,#N/A,FALSE,"Sub2.1";#N/A,#N/A,FALSE,"Conc2.2";#N/A,#N/A,FALSE,"Block2.3";#N/A,#N/A,FALSE,"Roof2.4";#N/A,#N/A,FALSE,"wood2.5";#N/A,#N/A,FALSE,"Door2.6";#N/A,#N/A,FALSE,"Finish2.7";#N/A,#N/A,FALSE,"Service2.8";#N/A,#N/A,FALSE,"Summary2"}</definedName>
    <definedName name="_____a2" hidden="1">{#N/A,#N/A,FALSE,"Sub2.1";#N/A,#N/A,FALSE,"Conc2.2";#N/A,#N/A,FALSE,"Block2.3";#N/A,#N/A,FALSE,"Roof2.4";#N/A,#N/A,FALSE,"wood2.5";#N/A,#N/A,FALSE,"Door2.6";#N/A,#N/A,FALSE,"Finish2.7";#N/A,#N/A,FALSE,"Service2.8";#N/A,#N/A,FALSE,"Summary2"}</definedName>
    <definedName name="_____sum3" localSheetId="36" hidden="1">{#N/A,#N/A,FALSE,"Sub2.1";#N/A,#N/A,FALSE,"Conc2.2";#N/A,#N/A,FALSE,"Block2.3";#N/A,#N/A,FALSE,"Roof2.4";#N/A,#N/A,FALSE,"wood2.5";#N/A,#N/A,FALSE,"Door2.6";#N/A,#N/A,FALSE,"Finish2.7";#N/A,#N/A,FALSE,"Service2.8";#N/A,#N/A,FALSE,"Summary2"}</definedName>
    <definedName name="_____sum3" localSheetId="50" hidden="1">{#N/A,#N/A,FALSE,"Sub2.1";#N/A,#N/A,FALSE,"Conc2.2";#N/A,#N/A,FALSE,"Block2.3";#N/A,#N/A,FALSE,"Roof2.4";#N/A,#N/A,FALSE,"wood2.5";#N/A,#N/A,FALSE,"Door2.6";#N/A,#N/A,FALSE,"Finish2.7";#N/A,#N/A,FALSE,"Service2.8";#N/A,#N/A,FALSE,"Summary2"}</definedName>
    <definedName name="_____sum3" hidden="1">{#N/A,#N/A,FALSE,"Sub2.1";#N/A,#N/A,FALSE,"Conc2.2";#N/A,#N/A,FALSE,"Block2.3";#N/A,#N/A,FALSE,"Roof2.4";#N/A,#N/A,FALSE,"wood2.5";#N/A,#N/A,FALSE,"Door2.6";#N/A,#N/A,FALSE,"Finish2.7";#N/A,#N/A,FALSE,"Service2.8";#N/A,#N/A,FALSE,"Summary2"}</definedName>
    <definedName name="_____sum4" localSheetId="36" hidden="1">{#N/A,#N/A,FALSE,"Sub2.1";#N/A,#N/A,FALSE,"Conc2.2";#N/A,#N/A,FALSE,"Block2.3";#N/A,#N/A,FALSE,"Roof2.4";#N/A,#N/A,FALSE,"wood2.5";#N/A,#N/A,FALSE,"Door2.6";#N/A,#N/A,FALSE,"Finish2.7";#N/A,#N/A,FALSE,"Service2.8";#N/A,#N/A,FALSE,"Summary2"}</definedName>
    <definedName name="_____sum4" localSheetId="50" hidden="1">{#N/A,#N/A,FALSE,"Sub2.1";#N/A,#N/A,FALSE,"Conc2.2";#N/A,#N/A,FALSE,"Block2.3";#N/A,#N/A,FALSE,"Roof2.4";#N/A,#N/A,FALSE,"wood2.5";#N/A,#N/A,FALSE,"Door2.6";#N/A,#N/A,FALSE,"Finish2.7";#N/A,#N/A,FALSE,"Service2.8";#N/A,#N/A,FALSE,"Summary2"}</definedName>
    <definedName name="_____sum4" hidden="1">{#N/A,#N/A,FALSE,"Sub2.1";#N/A,#N/A,FALSE,"Conc2.2";#N/A,#N/A,FALSE,"Block2.3";#N/A,#N/A,FALSE,"Roof2.4";#N/A,#N/A,FALSE,"wood2.5";#N/A,#N/A,FALSE,"Door2.6";#N/A,#N/A,FALSE,"Finish2.7";#N/A,#N/A,FALSE,"Service2.8";#N/A,#N/A,FALSE,"Summary2"}</definedName>
    <definedName name="_____sum5" localSheetId="36" hidden="1">{#N/A,#N/A,FALSE,"Sub2.1";#N/A,#N/A,FALSE,"Conc2.2";#N/A,#N/A,FALSE,"Block2.3";#N/A,#N/A,FALSE,"Roof2.4";#N/A,#N/A,FALSE,"wood2.5";#N/A,#N/A,FALSE,"Door2.6";#N/A,#N/A,FALSE,"Finish2.7";#N/A,#N/A,FALSE,"Service2.8";#N/A,#N/A,FALSE,"Summary2"}</definedName>
    <definedName name="_____sum5" localSheetId="50" hidden="1">{#N/A,#N/A,FALSE,"Sub2.1";#N/A,#N/A,FALSE,"Conc2.2";#N/A,#N/A,FALSE,"Block2.3";#N/A,#N/A,FALSE,"Roof2.4";#N/A,#N/A,FALSE,"wood2.5";#N/A,#N/A,FALSE,"Door2.6";#N/A,#N/A,FALSE,"Finish2.7";#N/A,#N/A,FALSE,"Service2.8";#N/A,#N/A,FALSE,"Summary2"}</definedName>
    <definedName name="_____sum5" hidden="1">{#N/A,#N/A,FALSE,"Sub2.1";#N/A,#N/A,FALSE,"Conc2.2";#N/A,#N/A,FALSE,"Block2.3";#N/A,#N/A,FALSE,"Roof2.4";#N/A,#N/A,FALSE,"wood2.5";#N/A,#N/A,FALSE,"Door2.6";#N/A,#N/A,FALSE,"Finish2.7";#N/A,#N/A,FALSE,"Service2.8";#N/A,#N/A,FALSE,"Summary2"}</definedName>
    <definedName name="_____sum6" localSheetId="36" hidden="1">{#N/A,#N/A,FALSE,"Sub2.1";#N/A,#N/A,FALSE,"Conc2.2";#N/A,#N/A,FALSE,"Block2.3";#N/A,#N/A,FALSE,"Roof2.4";#N/A,#N/A,FALSE,"wood2.5";#N/A,#N/A,FALSE,"Door2.6";#N/A,#N/A,FALSE,"Finish2.7";#N/A,#N/A,FALSE,"Service2.8";#N/A,#N/A,FALSE,"Summary2"}</definedName>
    <definedName name="_____sum6" localSheetId="50" hidden="1">{#N/A,#N/A,FALSE,"Sub2.1";#N/A,#N/A,FALSE,"Conc2.2";#N/A,#N/A,FALSE,"Block2.3";#N/A,#N/A,FALSE,"Roof2.4";#N/A,#N/A,FALSE,"wood2.5";#N/A,#N/A,FALSE,"Door2.6";#N/A,#N/A,FALSE,"Finish2.7";#N/A,#N/A,FALSE,"Service2.8";#N/A,#N/A,FALSE,"Summary2"}</definedName>
    <definedName name="_____sum6" hidden="1">{#N/A,#N/A,FALSE,"Sub2.1";#N/A,#N/A,FALSE,"Conc2.2";#N/A,#N/A,FALSE,"Block2.3";#N/A,#N/A,FALSE,"Roof2.4";#N/A,#N/A,FALSE,"wood2.5";#N/A,#N/A,FALSE,"Door2.6";#N/A,#N/A,FALSE,"Finish2.7";#N/A,#N/A,FALSE,"Service2.8";#N/A,#N/A,FALSE,"Summary2"}</definedName>
    <definedName name="_____VO20" localSheetId="45">#REF!</definedName>
    <definedName name="_____VO20" localSheetId="46">#REF!</definedName>
    <definedName name="_____VO20" localSheetId="47">#REF!</definedName>
    <definedName name="_____VO20" localSheetId="48">#REF!</definedName>
    <definedName name="_____VO20" localSheetId="49">#REF!</definedName>
    <definedName name="_____VO20" localSheetId="50">#REF!</definedName>
    <definedName name="_____VO20" localSheetId="51">#REF!</definedName>
    <definedName name="_____VO20" localSheetId="52">#REF!</definedName>
    <definedName name="_____VO20" localSheetId="53">#REF!</definedName>
    <definedName name="_____VO20" localSheetId="54">#REF!</definedName>
    <definedName name="_____VO20" localSheetId="37">#REF!</definedName>
    <definedName name="_____VO20" localSheetId="55">#REF!</definedName>
    <definedName name="_____VO20" localSheetId="56">#REF!</definedName>
    <definedName name="_____VO20" localSheetId="57">#REF!</definedName>
    <definedName name="_____VO20" localSheetId="58">#REF!</definedName>
    <definedName name="_____VO20" localSheetId="59">#REF!</definedName>
    <definedName name="_____VO20" localSheetId="60">#REF!</definedName>
    <definedName name="_____VO20" localSheetId="61">#REF!</definedName>
    <definedName name="_____VO20" localSheetId="62">#REF!</definedName>
    <definedName name="_____VO20" localSheetId="38">#REF!</definedName>
    <definedName name="_____VO20" localSheetId="39">#REF!</definedName>
    <definedName name="_____VO20" localSheetId="40">#REF!</definedName>
    <definedName name="_____VO20" localSheetId="41">#REF!</definedName>
    <definedName name="_____VO20" localSheetId="42">#REF!</definedName>
    <definedName name="_____VO20" localSheetId="43">#REF!</definedName>
    <definedName name="_____VO20" localSheetId="44">#REF!</definedName>
    <definedName name="_____VO20" localSheetId="35">#REF!</definedName>
    <definedName name="_____VO20">#REF!</definedName>
    <definedName name="____a2" localSheetId="36" hidden="1">{#N/A,#N/A,FALSE,"Sub2.1";#N/A,#N/A,FALSE,"Conc2.2";#N/A,#N/A,FALSE,"Block2.3";#N/A,#N/A,FALSE,"Roof2.4";#N/A,#N/A,FALSE,"wood2.5";#N/A,#N/A,FALSE,"Door2.6";#N/A,#N/A,FALSE,"Finish2.7";#N/A,#N/A,FALSE,"Service2.8";#N/A,#N/A,FALSE,"Summary2"}</definedName>
    <definedName name="____a2" localSheetId="50" hidden="1">{#N/A,#N/A,FALSE,"Sub2.1";#N/A,#N/A,FALSE,"Conc2.2";#N/A,#N/A,FALSE,"Block2.3";#N/A,#N/A,FALSE,"Roof2.4";#N/A,#N/A,FALSE,"wood2.5";#N/A,#N/A,FALSE,"Door2.6";#N/A,#N/A,FALSE,"Finish2.7";#N/A,#N/A,FALSE,"Service2.8";#N/A,#N/A,FALSE,"Summary2"}</definedName>
    <definedName name="____a2" hidden="1">{#N/A,#N/A,FALSE,"Sub2.1";#N/A,#N/A,FALSE,"Conc2.2";#N/A,#N/A,FALSE,"Block2.3";#N/A,#N/A,FALSE,"Roof2.4";#N/A,#N/A,FALSE,"wood2.5";#N/A,#N/A,FALSE,"Door2.6";#N/A,#N/A,FALSE,"Finish2.7";#N/A,#N/A,FALSE,"Service2.8";#N/A,#N/A,FALSE,"Summary2"}</definedName>
    <definedName name="____sum3" localSheetId="36" hidden="1">{#N/A,#N/A,FALSE,"Sub2.1";#N/A,#N/A,FALSE,"Conc2.2";#N/A,#N/A,FALSE,"Block2.3";#N/A,#N/A,FALSE,"Roof2.4";#N/A,#N/A,FALSE,"wood2.5";#N/A,#N/A,FALSE,"Door2.6";#N/A,#N/A,FALSE,"Finish2.7";#N/A,#N/A,FALSE,"Service2.8";#N/A,#N/A,FALSE,"Summary2"}</definedName>
    <definedName name="____sum3" localSheetId="50" hidden="1">{#N/A,#N/A,FALSE,"Sub2.1";#N/A,#N/A,FALSE,"Conc2.2";#N/A,#N/A,FALSE,"Block2.3";#N/A,#N/A,FALSE,"Roof2.4";#N/A,#N/A,FALSE,"wood2.5";#N/A,#N/A,FALSE,"Door2.6";#N/A,#N/A,FALSE,"Finish2.7";#N/A,#N/A,FALSE,"Service2.8";#N/A,#N/A,FALSE,"Summary2"}</definedName>
    <definedName name="____sum3" hidden="1">{#N/A,#N/A,FALSE,"Sub2.1";#N/A,#N/A,FALSE,"Conc2.2";#N/A,#N/A,FALSE,"Block2.3";#N/A,#N/A,FALSE,"Roof2.4";#N/A,#N/A,FALSE,"wood2.5";#N/A,#N/A,FALSE,"Door2.6";#N/A,#N/A,FALSE,"Finish2.7";#N/A,#N/A,FALSE,"Service2.8";#N/A,#N/A,FALSE,"Summary2"}</definedName>
    <definedName name="____sum4" localSheetId="36" hidden="1">{#N/A,#N/A,FALSE,"Sub2.1";#N/A,#N/A,FALSE,"Conc2.2";#N/A,#N/A,FALSE,"Block2.3";#N/A,#N/A,FALSE,"Roof2.4";#N/A,#N/A,FALSE,"wood2.5";#N/A,#N/A,FALSE,"Door2.6";#N/A,#N/A,FALSE,"Finish2.7";#N/A,#N/A,FALSE,"Service2.8";#N/A,#N/A,FALSE,"Summary2"}</definedName>
    <definedName name="____sum4" localSheetId="50" hidden="1">{#N/A,#N/A,FALSE,"Sub2.1";#N/A,#N/A,FALSE,"Conc2.2";#N/A,#N/A,FALSE,"Block2.3";#N/A,#N/A,FALSE,"Roof2.4";#N/A,#N/A,FALSE,"wood2.5";#N/A,#N/A,FALSE,"Door2.6";#N/A,#N/A,FALSE,"Finish2.7";#N/A,#N/A,FALSE,"Service2.8";#N/A,#N/A,FALSE,"Summary2"}</definedName>
    <definedName name="____sum4" hidden="1">{#N/A,#N/A,FALSE,"Sub2.1";#N/A,#N/A,FALSE,"Conc2.2";#N/A,#N/A,FALSE,"Block2.3";#N/A,#N/A,FALSE,"Roof2.4";#N/A,#N/A,FALSE,"wood2.5";#N/A,#N/A,FALSE,"Door2.6";#N/A,#N/A,FALSE,"Finish2.7";#N/A,#N/A,FALSE,"Service2.8";#N/A,#N/A,FALSE,"Summary2"}</definedName>
    <definedName name="____sum5" localSheetId="36" hidden="1">{#N/A,#N/A,FALSE,"Sub2.1";#N/A,#N/A,FALSE,"Conc2.2";#N/A,#N/A,FALSE,"Block2.3";#N/A,#N/A,FALSE,"Roof2.4";#N/A,#N/A,FALSE,"wood2.5";#N/A,#N/A,FALSE,"Door2.6";#N/A,#N/A,FALSE,"Finish2.7";#N/A,#N/A,FALSE,"Service2.8";#N/A,#N/A,FALSE,"Summary2"}</definedName>
    <definedName name="____sum5" localSheetId="50" hidden="1">{#N/A,#N/A,FALSE,"Sub2.1";#N/A,#N/A,FALSE,"Conc2.2";#N/A,#N/A,FALSE,"Block2.3";#N/A,#N/A,FALSE,"Roof2.4";#N/A,#N/A,FALSE,"wood2.5";#N/A,#N/A,FALSE,"Door2.6";#N/A,#N/A,FALSE,"Finish2.7";#N/A,#N/A,FALSE,"Service2.8";#N/A,#N/A,FALSE,"Summary2"}</definedName>
    <definedName name="____sum5" hidden="1">{#N/A,#N/A,FALSE,"Sub2.1";#N/A,#N/A,FALSE,"Conc2.2";#N/A,#N/A,FALSE,"Block2.3";#N/A,#N/A,FALSE,"Roof2.4";#N/A,#N/A,FALSE,"wood2.5";#N/A,#N/A,FALSE,"Door2.6";#N/A,#N/A,FALSE,"Finish2.7";#N/A,#N/A,FALSE,"Service2.8";#N/A,#N/A,FALSE,"Summary2"}</definedName>
    <definedName name="____sum6" localSheetId="36" hidden="1">{#N/A,#N/A,FALSE,"Sub2.1";#N/A,#N/A,FALSE,"Conc2.2";#N/A,#N/A,FALSE,"Block2.3";#N/A,#N/A,FALSE,"Roof2.4";#N/A,#N/A,FALSE,"wood2.5";#N/A,#N/A,FALSE,"Door2.6";#N/A,#N/A,FALSE,"Finish2.7";#N/A,#N/A,FALSE,"Service2.8";#N/A,#N/A,FALSE,"Summary2"}</definedName>
    <definedName name="____sum6" localSheetId="50" hidden="1">{#N/A,#N/A,FALSE,"Sub2.1";#N/A,#N/A,FALSE,"Conc2.2";#N/A,#N/A,FALSE,"Block2.3";#N/A,#N/A,FALSE,"Roof2.4";#N/A,#N/A,FALSE,"wood2.5";#N/A,#N/A,FALSE,"Door2.6";#N/A,#N/A,FALSE,"Finish2.7";#N/A,#N/A,FALSE,"Service2.8";#N/A,#N/A,FALSE,"Summary2"}</definedName>
    <definedName name="____sum6" hidden="1">{#N/A,#N/A,FALSE,"Sub2.1";#N/A,#N/A,FALSE,"Conc2.2";#N/A,#N/A,FALSE,"Block2.3";#N/A,#N/A,FALSE,"Roof2.4";#N/A,#N/A,FALSE,"wood2.5";#N/A,#N/A,FALSE,"Door2.6";#N/A,#N/A,FALSE,"Finish2.7";#N/A,#N/A,FALSE,"Service2.8";#N/A,#N/A,FALSE,"Summary2"}</definedName>
    <definedName name="____VO20" localSheetId="45">#REF!</definedName>
    <definedName name="____VO20" localSheetId="46">#REF!</definedName>
    <definedName name="____VO20" localSheetId="47">#REF!</definedName>
    <definedName name="____VO20" localSheetId="48">#REF!</definedName>
    <definedName name="____VO20" localSheetId="49">#REF!</definedName>
    <definedName name="____VO20" localSheetId="50">#REF!</definedName>
    <definedName name="____VO20" localSheetId="51">#REF!</definedName>
    <definedName name="____VO20" localSheetId="52">#REF!</definedName>
    <definedName name="____VO20" localSheetId="53">#REF!</definedName>
    <definedName name="____VO20" localSheetId="54">#REF!</definedName>
    <definedName name="____VO20" localSheetId="37">#REF!</definedName>
    <definedName name="____VO20" localSheetId="55">#REF!</definedName>
    <definedName name="____VO20" localSheetId="56">#REF!</definedName>
    <definedName name="____VO20" localSheetId="57">#REF!</definedName>
    <definedName name="____VO20" localSheetId="58">#REF!</definedName>
    <definedName name="____VO20" localSheetId="59">#REF!</definedName>
    <definedName name="____VO20" localSheetId="60">#REF!</definedName>
    <definedName name="____VO20" localSheetId="61">#REF!</definedName>
    <definedName name="____VO20" localSheetId="62">#REF!</definedName>
    <definedName name="____VO20" localSheetId="38">#REF!</definedName>
    <definedName name="____VO20" localSheetId="39">#REF!</definedName>
    <definedName name="____VO20" localSheetId="40">#REF!</definedName>
    <definedName name="____VO20" localSheetId="41">#REF!</definedName>
    <definedName name="____VO20" localSheetId="42">#REF!</definedName>
    <definedName name="____VO20" localSheetId="43">#REF!</definedName>
    <definedName name="____VO20" localSheetId="44">#REF!</definedName>
    <definedName name="____VO20" localSheetId="35">#REF!</definedName>
    <definedName name="____VO20">#REF!</definedName>
    <definedName name="____VO21" localSheetId="46">#REF!</definedName>
    <definedName name="____VO21" localSheetId="47">#REF!</definedName>
    <definedName name="____VO21" localSheetId="48">#REF!</definedName>
    <definedName name="____VO21" localSheetId="49">#REF!</definedName>
    <definedName name="____VO21" localSheetId="50">#REF!</definedName>
    <definedName name="____VO21" localSheetId="51">#REF!</definedName>
    <definedName name="____VO21" localSheetId="52">#REF!</definedName>
    <definedName name="____VO21" localSheetId="53">#REF!</definedName>
    <definedName name="____VO21" localSheetId="54">#REF!</definedName>
    <definedName name="____VO21" localSheetId="55">#REF!</definedName>
    <definedName name="____VO21" localSheetId="56">#REF!</definedName>
    <definedName name="____VO21" localSheetId="57">#REF!</definedName>
    <definedName name="____VO21" localSheetId="58">#REF!</definedName>
    <definedName name="____VO21" localSheetId="43">#REF!</definedName>
    <definedName name="____VO21" localSheetId="44">#REF!</definedName>
    <definedName name="____VO21">#REF!</definedName>
    <definedName name="___a2" localSheetId="36" hidden="1">{#N/A,#N/A,FALSE,"Sub2.1";#N/A,#N/A,FALSE,"Conc2.2";#N/A,#N/A,FALSE,"Block2.3";#N/A,#N/A,FALSE,"Roof2.4";#N/A,#N/A,FALSE,"wood2.5";#N/A,#N/A,FALSE,"Door2.6";#N/A,#N/A,FALSE,"Finish2.7";#N/A,#N/A,FALSE,"Service2.8";#N/A,#N/A,FALSE,"Summary2"}</definedName>
    <definedName name="___a2" localSheetId="50" hidden="1">{#N/A,#N/A,FALSE,"Sub2.1";#N/A,#N/A,FALSE,"Conc2.2";#N/A,#N/A,FALSE,"Block2.3";#N/A,#N/A,FALSE,"Roof2.4";#N/A,#N/A,FALSE,"wood2.5";#N/A,#N/A,FALSE,"Door2.6";#N/A,#N/A,FALSE,"Finish2.7";#N/A,#N/A,FALSE,"Service2.8";#N/A,#N/A,FALSE,"Summary2"}</definedName>
    <definedName name="___a2" hidden="1">{#N/A,#N/A,FALSE,"Sub2.1";#N/A,#N/A,FALSE,"Conc2.2";#N/A,#N/A,FALSE,"Block2.3";#N/A,#N/A,FALSE,"Roof2.4";#N/A,#N/A,FALSE,"wood2.5";#N/A,#N/A,FALSE,"Door2.6";#N/A,#N/A,FALSE,"Finish2.7";#N/A,#N/A,FALSE,"Service2.8";#N/A,#N/A,FALSE,"Summary2"}</definedName>
    <definedName name="___asd1" localSheetId="36" hidden="1">{#N/A,#N/A,FALSE,"Sub2.1";#N/A,#N/A,FALSE,"Conc2.2";#N/A,#N/A,FALSE,"Block2.3";#N/A,#N/A,FALSE,"Roof2.4";#N/A,#N/A,FALSE,"wood2.5";#N/A,#N/A,FALSE,"Door2.6";#N/A,#N/A,FALSE,"Finish2.7";#N/A,#N/A,FALSE,"Service2.8";#N/A,#N/A,FALSE,"Summary2"}</definedName>
    <definedName name="___asd1" hidden="1">{#N/A,#N/A,FALSE,"Sub2.1";#N/A,#N/A,FALSE,"Conc2.2";#N/A,#N/A,FALSE,"Block2.3";#N/A,#N/A,FALSE,"Roof2.4";#N/A,#N/A,FALSE,"wood2.5";#N/A,#N/A,FALSE,"Door2.6";#N/A,#N/A,FALSE,"Finish2.7";#N/A,#N/A,FALSE,"Service2.8";#N/A,#N/A,FALSE,"Summary2"}</definedName>
    <definedName name="___sum3" localSheetId="36" hidden="1">{#N/A,#N/A,FALSE,"Sub2.1";#N/A,#N/A,FALSE,"Conc2.2";#N/A,#N/A,FALSE,"Block2.3";#N/A,#N/A,FALSE,"Roof2.4";#N/A,#N/A,FALSE,"wood2.5";#N/A,#N/A,FALSE,"Door2.6";#N/A,#N/A,FALSE,"Finish2.7";#N/A,#N/A,FALSE,"Service2.8";#N/A,#N/A,FALSE,"Summary2"}</definedName>
    <definedName name="___sum3" localSheetId="50" hidden="1">{#N/A,#N/A,FALSE,"Sub2.1";#N/A,#N/A,FALSE,"Conc2.2";#N/A,#N/A,FALSE,"Block2.3";#N/A,#N/A,FALSE,"Roof2.4";#N/A,#N/A,FALSE,"wood2.5";#N/A,#N/A,FALSE,"Door2.6";#N/A,#N/A,FALSE,"Finish2.7";#N/A,#N/A,FALSE,"Service2.8";#N/A,#N/A,FALSE,"Summary2"}</definedName>
    <definedName name="___sum3" hidden="1">{#N/A,#N/A,FALSE,"Sub2.1";#N/A,#N/A,FALSE,"Conc2.2";#N/A,#N/A,FALSE,"Block2.3";#N/A,#N/A,FALSE,"Roof2.4";#N/A,#N/A,FALSE,"wood2.5";#N/A,#N/A,FALSE,"Door2.6";#N/A,#N/A,FALSE,"Finish2.7";#N/A,#N/A,FALSE,"Service2.8";#N/A,#N/A,FALSE,"Summary2"}</definedName>
    <definedName name="___sum4" localSheetId="36" hidden="1">{#N/A,#N/A,FALSE,"Sub2.1";#N/A,#N/A,FALSE,"Conc2.2";#N/A,#N/A,FALSE,"Block2.3";#N/A,#N/A,FALSE,"Roof2.4";#N/A,#N/A,FALSE,"wood2.5";#N/A,#N/A,FALSE,"Door2.6";#N/A,#N/A,FALSE,"Finish2.7";#N/A,#N/A,FALSE,"Service2.8";#N/A,#N/A,FALSE,"Summary2"}</definedName>
    <definedName name="___sum4" localSheetId="50" hidden="1">{#N/A,#N/A,FALSE,"Sub2.1";#N/A,#N/A,FALSE,"Conc2.2";#N/A,#N/A,FALSE,"Block2.3";#N/A,#N/A,FALSE,"Roof2.4";#N/A,#N/A,FALSE,"wood2.5";#N/A,#N/A,FALSE,"Door2.6";#N/A,#N/A,FALSE,"Finish2.7";#N/A,#N/A,FALSE,"Service2.8";#N/A,#N/A,FALSE,"Summary2"}</definedName>
    <definedName name="___sum4" hidden="1">{#N/A,#N/A,FALSE,"Sub2.1";#N/A,#N/A,FALSE,"Conc2.2";#N/A,#N/A,FALSE,"Block2.3";#N/A,#N/A,FALSE,"Roof2.4";#N/A,#N/A,FALSE,"wood2.5";#N/A,#N/A,FALSE,"Door2.6";#N/A,#N/A,FALSE,"Finish2.7";#N/A,#N/A,FALSE,"Service2.8";#N/A,#N/A,FALSE,"Summary2"}</definedName>
    <definedName name="___sum5" localSheetId="36" hidden="1">{#N/A,#N/A,FALSE,"Sub2.1";#N/A,#N/A,FALSE,"Conc2.2";#N/A,#N/A,FALSE,"Block2.3";#N/A,#N/A,FALSE,"Roof2.4";#N/A,#N/A,FALSE,"wood2.5";#N/A,#N/A,FALSE,"Door2.6";#N/A,#N/A,FALSE,"Finish2.7";#N/A,#N/A,FALSE,"Service2.8";#N/A,#N/A,FALSE,"Summary2"}</definedName>
    <definedName name="___sum5" localSheetId="50" hidden="1">{#N/A,#N/A,FALSE,"Sub2.1";#N/A,#N/A,FALSE,"Conc2.2";#N/A,#N/A,FALSE,"Block2.3";#N/A,#N/A,FALSE,"Roof2.4";#N/A,#N/A,FALSE,"wood2.5";#N/A,#N/A,FALSE,"Door2.6";#N/A,#N/A,FALSE,"Finish2.7";#N/A,#N/A,FALSE,"Service2.8";#N/A,#N/A,FALSE,"Summary2"}</definedName>
    <definedName name="___sum5" hidden="1">{#N/A,#N/A,FALSE,"Sub2.1";#N/A,#N/A,FALSE,"Conc2.2";#N/A,#N/A,FALSE,"Block2.3";#N/A,#N/A,FALSE,"Roof2.4";#N/A,#N/A,FALSE,"wood2.5";#N/A,#N/A,FALSE,"Door2.6";#N/A,#N/A,FALSE,"Finish2.7";#N/A,#N/A,FALSE,"Service2.8";#N/A,#N/A,FALSE,"Summary2"}</definedName>
    <definedName name="___sum6" localSheetId="36" hidden="1">{#N/A,#N/A,FALSE,"Sub2.1";#N/A,#N/A,FALSE,"Conc2.2";#N/A,#N/A,FALSE,"Block2.3";#N/A,#N/A,FALSE,"Roof2.4";#N/A,#N/A,FALSE,"wood2.5";#N/A,#N/A,FALSE,"Door2.6";#N/A,#N/A,FALSE,"Finish2.7";#N/A,#N/A,FALSE,"Service2.8";#N/A,#N/A,FALSE,"Summary2"}</definedName>
    <definedName name="___sum6" localSheetId="50" hidden="1">{#N/A,#N/A,FALSE,"Sub2.1";#N/A,#N/A,FALSE,"Conc2.2";#N/A,#N/A,FALSE,"Block2.3";#N/A,#N/A,FALSE,"Roof2.4";#N/A,#N/A,FALSE,"wood2.5";#N/A,#N/A,FALSE,"Door2.6";#N/A,#N/A,FALSE,"Finish2.7";#N/A,#N/A,FALSE,"Service2.8";#N/A,#N/A,FALSE,"Summary2"}</definedName>
    <definedName name="___sum6" hidden="1">{#N/A,#N/A,FALSE,"Sub2.1";#N/A,#N/A,FALSE,"Conc2.2";#N/A,#N/A,FALSE,"Block2.3";#N/A,#N/A,FALSE,"Roof2.4";#N/A,#N/A,FALSE,"wood2.5";#N/A,#N/A,FALSE,"Door2.6";#N/A,#N/A,FALSE,"Finish2.7";#N/A,#N/A,FALSE,"Service2.8";#N/A,#N/A,FALSE,"Summary2"}</definedName>
    <definedName name="___VO20" localSheetId="45">#REF!</definedName>
    <definedName name="___VO20" localSheetId="46">#REF!</definedName>
    <definedName name="___VO20" localSheetId="47">#REF!</definedName>
    <definedName name="___VO20" localSheetId="48">#REF!</definedName>
    <definedName name="___VO20" localSheetId="49">#REF!</definedName>
    <definedName name="___VO20" localSheetId="50">#REF!</definedName>
    <definedName name="___VO20" localSheetId="51">#REF!</definedName>
    <definedName name="___VO20" localSheetId="52">#REF!</definedName>
    <definedName name="___VO20" localSheetId="53">#REF!</definedName>
    <definedName name="___VO20" localSheetId="54">#REF!</definedName>
    <definedName name="___VO20" localSheetId="37">#REF!</definedName>
    <definedName name="___VO20" localSheetId="55">#REF!</definedName>
    <definedName name="___VO20" localSheetId="56">#REF!</definedName>
    <definedName name="___VO20" localSheetId="57">#REF!</definedName>
    <definedName name="___VO20" localSheetId="58">#REF!</definedName>
    <definedName name="___VO20" localSheetId="59">#REF!</definedName>
    <definedName name="___VO20" localSheetId="60">#REF!</definedName>
    <definedName name="___VO20" localSheetId="61">#REF!</definedName>
    <definedName name="___VO20" localSheetId="62">#REF!</definedName>
    <definedName name="___VO20" localSheetId="38">#REF!</definedName>
    <definedName name="___VO20" localSheetId="39">#REF!</definedName>
    <definedName name="___VO20" localSheetId="40">#REF!</definedName>
    <definedName name="___VO20" localSheetId="41">#REF!</definedName>
    <definedName name="___VO20" localSheetId="42">#REF!</definedName>
    <definedName name="___VO20" localSheetId="43">#REF!</definedName>
    <definedName name="___VO20" localSheetId="44">#REF!</definedName>
    <definedName name="___VO20" localSheetId="35">#REF!</definedName>
    <definedName name="___VO20">#REF!</definedName>
    <definedName name="__a2" localSheetId="36" hidden="1">{#N/A,#N/A,FALSE,"Sub2.1";#N/A,#N/A,FALSE,"Conc2.2";#N/A,#N/A,FALSE,"Block2.3";#N/A,#N/A,FALSE,"Roof2.4";#N/A,#N/A,FALSE,"wood2.5";#N/A,#N/A,FALSE,"Door2.6";#N/A,#N/A,FALSE,"Finish2.7";#N/A,#N/A,FALSE,"Service2.8";#N/A,#N/A,FALSE,"Summary2"}</definedName>
    <definedName name="__a2" localSheetId="50" hidden="1">{#N/A,#N/A,FALSE,"Sub2.1";#N/A,#N/A,FALSE,"Conc2.2";#N/A,#N/A,FALSE,"Block2.3";#N/A,#N/A,FALSE,"Roof2.4";#N/A,#N/A,FALSE,"wood2.5";#N/A,#N/A,FALSE,"Door2.6";#N/A,#N/A,FALSE,"Finish2.7";#N/A,#N/A,FALSE,"Service2.8";#N/A,#N/A,FALSE,"Summary2"}</definedName>
    <definedName name="__a2" hidden="1">{#N/A,#N/A,FALSE,"Sub2.1";#N/A,#N/A,FALSE,"Conc2.2";#N/A,#N/A,FALSE,"Block2.3";#N/A,#N/A,FALSE,"Roof2.4";#N/A,#N/A,FALSE,"wood2.5";#N/A,#N/A,FALSE,"Door2.6";#N/A,#N/A,FALSE,"Finish2.7";#N/A,#N/A,FALSE,"Service2.8";#N/A,#N/A,FALSE,"Summary2"}</definedName>
    <definedName name="__asd1" localSheetId="36" hidden="1">{#N/A,#N/A,FALSE,"Sub2.1";#N/A,#N/A,FALSE,"Conc2.2";#N/A,#N/A,FALSE,"Block2.3";#N/A,#N/A,FALSE,"Roof2.4";#N/A,#N/A,FALSE,"wood2.5";#N/A,#N/A,FALSE,"Door2.6";#N/A,#N/A,FALSE,"Finish2.7";#N/A,#N/A,FALSE,"Service2.8";#N/A,#N/A,FALSE,"Summary2"}</definedName>
    <definedName name="__asd1" hidden="1">{#N/A,#N/A,FALSE,"Sub2.1";#N/A,#N/A,FALSE,"Conc2.2";#N/A,#N/A,FALSE,"Block2.3";#N/A,#N/A,FALSE,"Roof2.4";#N/A,#N/A,FALSE,"wood2.5";#N/A,#N/A,FALSE,"Door2.6";#N/A,#N/A,FALSE,"Finish2.7";#N/A,#N/A,FALSE,"Service2.8";#N/A,#N/A,FALSE,"Summary2"}</definedName>
    <definedName name="__IntlFixup" hidden="1">TRUE</definedName>
    <definedName name="__sum3" localSheetId="36" hidden="1">{#N/A,#N/A,FALSE,"Sub2.1";#N/A,#N/A,FALSE,"Conc2.2";#N/A,#N/A,FALSE,"Block2.3";#N/A,#N/A,FALSE,"Roof2.4";#N/A,#N/A,FALSE,"wood2.5";#N/A,#N/A,FALSE,"Door2.6";#N/A,#N/A,FALSE,"Finish2.7";#N/A,#N/A,FALSE,"Service2.8";#N/A,#N/A,FALSE,"Summary2"}</definedName>
    <definedName name="__sum3" localSheetId="50" hidden="1">{#N/A,#N/A,FALSE,"Sub2.1";#N/A,#N/A,FALSE,"Conc2.2";#N/A,#N/A,FALSE,"Block2.3";#N/A,#N/A,FALSE,"Roof2.4";#N/A,#N/A,FALSE,"wood2.5";#N/A,#N/A,FALSE,"Door2.6";#N/A,#N/A,FALSE,"Finish2.7";#N/A,#N/A,FALSE,"Service2.8";#N/A,#N/A,FALSE,"Summary2"}</definedName>
    <definedName name="__sum3" hidden="1">{#N/A,#N/A,FALSE,"Sub2.1";#N/A,#N/A,FALSE,"Conc2.2";#N/A,#N/A,FALSE,"Block2.3";#N/A,#N/A,FALSE,"Roof2.4";#N/A,#N/A,FALSE,"wood2.5";#N/A,#N/A,FALSE,"Door2.6";#N/A,#N/A,FALSE,"Finish2.7";#N/A,#N/A,FALSE,"Service2.8";#N/A,#N/A,FALSE,"Summary2"}</definedName>
    <definedName name="__sum4" localSheetId="36" hidden="1">{#N/A,#N/A,FALSE,"Sub2.1";#N/A,#N/A,FALSE,"Conc2.2";#N/A,#N/A,FALSE,"Block2.3";#N/A,#N/A,FALSE,"Roof2.4";#N/A,#N/A,FALSE,"wood2.5";#N/A,#N/A,FALSE,"Door2.6";#N/A,#N/A,FALSE,"Finish2.7";#N/A,#N/A,FALSE,"Service2.8";#N/A,#N/A,FALSE,"Summary2"}</definedName>
    <definedName name="__sum4" localSheetId="50" hidden="1">{#N/A,#N/A,FALSE,"Sub2.1";#N/A,#N/A,FALSE,"Conc2.2";#N/A,#N/A,FALSE,"Block2.3";#N/A,#N/A,FALSE,"Roof2.4";#N/A,#N/A,FALSE,"wood2.5";#N/A,#N/A,FALSE,"Door2.6";#N/A,#N/A,FALSE,"Finish2.7";#N/A,#N/A,FALSE,"Service2.8";#N/A,#N/A,FALSE,"Summary2"}</definedName>
    <definedName name="__sum4" hidden="1">{#N/A,#N/A,FALSE,"Sub2.1";#N/A,#N/A,FALSE,"Conc2.2";#N/A,#N/A,FALSE,"Block2.3";#N/A,#N/A,FALSE,"Roof2.4";#N/A,#N/A,FALSE,"wood2.5";#N/A,#N/A,FALSE,"Door2.6";#N/A,#N/A,FALSE,"Finish2.7";#N/A,#N/A,FALSE,"Service2.8";#N/A,#N/A,FALSE,"Summary2"}</definedName>
    <definedName name="__sum5" localSheetId="36" hidden="1">{#N/A,#N/A,FALSE,"Sub2.1";#N/A,#N/A,FALSE,"Conc2.2";#N/A,#N/A,FALSE,"Block2.3";#N/A,#N/A,FALSE,"Roof2.4";#N/A,#N/A,FALSE,"wood2.5";#N/A,#N/A,FALSE,"Door2.6";#N/A,#N/A,FALSE,"Finish2.7";#N/A,#N/A,FALSE,"Service2.8";#N/A,#N/A,FALSE,"Summary2"}</definedName>
    <definedName name="__sum5" localSheetId="50" hidden="1">{#N/A,#N/A,FALSE,"Sub2.1";#N/A,#N/A,FALSE,"Conc2.2";#N/A,#N/A,FALSE,"Block2.3";#N/A,#N/A,FALSE,"Roof2.4";#N/A,#N/A,FALSE,"wood2.5";#N/A,#N/A,FALSE,"Door2.6";#N/A,#N/A,FALSE,"Finish2.7";#N/A,#N/A,FALSE,"Service2.8";#N/A,#N/A,FALSE,"Summary2"}</definedName>
    <definedName name="__sum5" hidden="1">{#N/A,#N/A,FALSE,"Sub2.1";#N/A,#N/A,FALSE,"Conc2.2";#N/A,#N/A,FALSE,"Block2.3";#N/A,#N/A,FALSE,"Roof2.4";#N/A,#N/A,FALSE,"wood2.5";#N/A,#N/A,FALSE,"Door2.6";#N/A,#N/A,FALSE,"Finish2.7";#N/A,#N/A,FALSE,"Service2.8";#N/A,#N/A,FALSE,"Summary2"}</definedName>
    <definedName name="__sum6" localSheetId="36" hidden="1">{#N/A,#N/A,FALSE,"Sub2.1";#N/A,#N/A,FALSE,"Conc2.2";#N/A,#N/A,FALSE,"Block2.3";#N/A,#N/A,FALSE,"Roof2.4";#N/A,#N/A,FALSE,"wood2.5";#N/A,#N/A,FALSE,"Door2.6";#N/A,#N/A,FALSE,"Finish2.7";#N/A,#N/A,FALSE,"Service2.8";#N/A,#N/A,FALSE,"Summary2"}</definedName>
    <definedName name="__sum6" localSheetId="50" hidden="1">{#N/A,#N/A,FALSE,"Sub2.1";#N/A,#N/A,FALSE,"Conc2.2";#N/A,#N/A,FALSE,"Block2.3";#N/A,#N/A,FALSE,"Roof2.4";#N/A,#N/A,FALSE,"wood2.5";#N/A,#N/A,FALSE,"Door2.6";#N/A,#N/A,FALSE,"Finish2.7";#N/A,#N/A,FALSE,"Service2.8";#N/A,#N/A,FALSE,"Summary2"}</definedName>
    <definedName name="__sum6" hidden="1">{#N/A,#N/A,FALSE,"Sub2.1";#N/A,#N/A,FALSE,"Conc2.2";#N/A,#N/A,FALSE,"Block2.3";#N/A,#N/A,FALSE,"Roof2.4";#N/A,#N/A,FALSE,"wood2.5";#N/A,#N/A,FALSE,"Door2.6";#N/A,#N/A,FALSE,"Finish2.7";#N/A,#N/A,FALSE,"Service2.8";#N/A,#N/A,FALSE,"Summary2"}</definedName>
    <definedName name="__VO20" localSheetId="45">#REF!</definedName>
    <definedName name="__VO20" localSheetId="46">#REF!</definedName>
    <definedName name="__VO20" localSheetId="47">#REF!</definedName>
    <definedName name="__VO20" localSheetId="48">#REF!</definedName>
    <definedName name="__VO20" localSheetId="49">#REF!</definedName>
    <definedName name="__VO20" localSheetId="50">#REF!</definedName>
    <definedName name="__VO20" localSheetId="51">#REF!</definedName>
    <definedName name="__VO20" localSheetId="52">#REF!</definedName>
    <definedName name="__VO20" localSheetId="53">#REF!</definedName>
    <definedName name="__VO20" localSheetId="54">#REF!</definedName>
    <definedName name="__VO20" localSheetId="37">#REF!</definedName>
    <definedName name="__VO20" localSheetId="55">#REF!</definedName>
    <definedName name="__VO20" localSheetId="56">#REF!</definedName>
    <definedName name="__VO20" localSheetId="57">#REF!</definedName>
    <definedName name="__VO20" localSheetId="58">#REF!</definedName>
    <definedName name="__VO20" localSheetId="59">#REF!</definedName>
    <definedName name="__VO20" localSheetId="60">#REF!</definedName>
    <definedName name="__VO20" localSheetId="61">#REF!</definedName>
    <definedName name="__VO20" localSheetId="62">#REF!</definedName>
    <definedName name="__VO20" localSheetId="38">#REF!</definedName>
    <definedName name="__VO20" localSheetId="39">#REF!</definedName>
    <definedName name="__VO20" localSheetId="40">#REF!</definedName>
    <definedName name="__VO20" localSheetId="41">#REF!</definedName>
    <definedName name="__VO20" localSheetId="42">#REF!</definedName>
    <definedName name="__VO20" localSheetId="43">#REF!</definedName>
    <definedName name="__VO20" localSheetId="44">#REF!</definedName>
    <definedName name="__VO20" localSheetId="35">#REF!</definedName>
    <definedName name="__VO20">#REF!</definedName>
    <definedName name="_a2" localSheetId="36" hidden="1">{#N/A,#N/A,FALSE,"Sub2.1";#N/A,#N/A,FALSE,"Conc2.2";#N/A,#N/A,FALSE,"Block2.3";#N/A,#N/A,FALSE,"Roof2.4";#N/A,#N/A,FALSE,"wood2.5";#N/A,#N/A,FALSE,"Door2.6";#N/A,#N/A,FALSE,"Finish2.7";#N/A,#N/A,FALSE,"Service2.8";#N/A,#N/A,FALSE,"Summary2"}</definedName>
    <definedName name="_a2" localSheetId="50" hidden="1">{#N/A,#N/A,FALSE,"Sub2.1";#N/A,#N/A,FALSE,"Conc2.2";#N/A,#N/A,FALSE,"Block2.3";#N/A,#N/A,FALSE,"Roof2.4";#N/A,#N/A,FALSE,"wood2.5";#N/A,#N/A,FALSE,"Door2.6";#N/A,#N/A,FALSE,"Finish2.7";#N/A,#N/A,FALSE,"Service2.8";#N/A,#N/A,FALSE,"Summary2"}</definedName>
    <definedName name="_a2" hidden="1">{#N/A,#N/A,FALSE,"Sub2.1";#N/A,#N/A,FALSE,"Conc2.2";#N/A,#N/A,FALSE,"Block2.3";#N/A,#N/A,FALSE,"Roof2.4";#N/A,#N/A,FALSE,"wood2.5";#N/A,#N/A,FALSE,"Door2.6";#N/A,#N/A,FALSE,"Finish2.7";#N/A,#N/A,FALSE,"Service2.8";#N/A,#N/A,FALSE,"Summary2"}</definedName>
    <definedName name="_asd" localSheetId="46">#REF!</definedName>
    <definedName name="_asd" localSheetId="47">#REF!</definedName>
    <definedName name="_asd" localSheetId="48">#REF!</definedName>
    <definedName name="_asd" localSheetId="49">#REF!</definedName>
    <definedName name="_asd" localSheetId="50">#REF!</definedName>
    <definedName name="_asd" localSheetId="51">#REF!</definedName>
    <definedName name="_asd" localSheetId="52">#REF!</definedName>
    <definedName name="_asd" localSheetId="53">#REF!</definedName>
    <definedName name="_asd" localSheetId="54">#REF!</definedName>
    <definedName name="_asd" localSheetId="55">#REF!</definedName>
    <definedName name="_asd" localSheetId="56">#REF!</definedName>
    <definedName name="_asd" localSheetId="57">#REF!</definedName>
    <definedName name="_asd" localSheetId="58">#REF!</definedName>
    <definedName name="_asd" localSheetId="43">#REF!</definedName>
    <definedName name="_asd" localSheetId="44">#REF!</definedName>
    <definedName name="_asd">#REF!</definedName>
    <definedName name="_asd1" localSheetId="36" hidden="1">{#N/A,#N/A,FALSE,"Sub2.1";#N/A,#N/A,FALSE,"Conc2.2";#N/A,#N/A,FALSE,"Block2.3";#N/A,#N/A,FALSE,"Roof2.4";#N/A,#N/A,FALSE,"wood2.5";#N/A,#N/A,FALSE,"Door2.6";#N/A,#N/A,FALSE,"Finish2.7";#N/A,#N/A,FALSE,"Service2.8";#N/A,#N/A,FALSE,"Summary2"}</definedName>
    <definedName name="_asd1" localSheetId="50" hidden="1">{#N/A,#N/A,FALSE,"Sub2.1";#N/A,#N/A,FALSE,"Conc2.2";#N/A,#N/A,FALSE,"Block2.3";#N/A,#N/A,FALSE,"Roof2.4";#N/A,#N/A,FALSE,"wood2.5";#N/A,#N/A,FALSE,"Door2.6";#N/A,#N/A,FALSE,"Finish2.7";#N/A,#N/A,FALSE,"Service2.8";#N/A,#N/A,FALSE,"Summary2"}</definedName>
    <definedName name="_asd1" hidden="1">{#N/A,#N/A,FALSE,"Sub2.1";#N/A,#N/A,FALSE,"Conc2.2";#N/A,#N/A,FALSE,"Block2.3";#N/A,#N/A,FALSE,"Roof2.4";#N/A,#N/A,FALSE,"wood2.5";#N/A,#N/A,FALSE,"Door2.6";#N/A,#N/A,FALSE,"Finish2.7";#N/A,#N/A,FALSE,"Service2.8";#N/A,#N/A,FALSE,"Summary2"}</definedName>
    <definedName name="_Fill" localSheetId="46" hidden="1">#REF!</definedName>
    <definedName name="_Fill" hidden="1">#REF!</definedName>
    <definedName name="_hfgh" localSheetId="36" hidden="1">{#N/A,#N/A,FALSE,"Sub2.1";#N/A,#N/A,FALSE,"Conc2.2";#N/A,#N/A,FALSE,"Block2.3";#N/A,#N/A,FALSE,"Roof2.4";#N/A,#N/A,FALSE,"wood2.5";#N/A,#N/A,FALSE,"Door2.6";#N/A,#N/A,FALSE,"Finish2.7";#N/A,#N/A,FALSE,"Service2.8";#N/A,#N/A,FALSE,"Summary2"}</definedName>
    <definedName name="_hfgh" hidden="1">{#N/A,#N/A,FALSE,"Sub2.1";#N/A,#N/A,FALSE,"Conc2.2";#N/A,#N/A,FALSE,"Block2.3";#N/A,#N/A,FALSE,"Roof2.4";#N/A,#N/A,FALSE,"wood2.5";#N/A,#N/A,FALSE,"Door2.6";#N/A,#N/A,FALSE,"Finish2.7";#N/A,#N/A,FALSE,"Service2.8";#N/A,#N/A,FALSE,"Summary2"}</definedName>
    <definedName name="_Order1" hidden="1">255</definedName>
    <definedName name="_Order2" hidden="1">0</definedName>
    <definedName name="_sum3" localSheetId="36" hidden="1">{#N/A,#N/A,FALSE,"Sub2.1";#N/A,#N/A,FALSE,"Conc2.2";#N/A,#N/A,FALSE,"Block2.3";#N/A,#N/A,FALSE,"Roof2.4";#N/A,#N/A,FALSE,"wood2.5";#N/A,#N/A,FALSE,"Door2.6";#N/A,#N/A,FALSE,"Finish2.7";#N/A,#N/A,FALSE,"Service2.8";#N/A,#N/A,FALSE,"Summary2"}</definedName>
    <definedName name="_sum3" localSheetId="50" hidden="1">{#N/A,#N/A,FALSE,"Sub2.1";#N/A,#N/A,FALSE,"Conc2.2";#N/A,#N/A,FALSE,"Block2.3";#N/A,#N/A,FALSE,"Roof2.4";#N/A,#N/A,FALSE,"wood2.5";#N/A,#N/A,FALSE,"Door2.6";#N/A,#N/A,FALSE,"Finish2.7";#N/A,#N/A,FALSE,"Service2.8";#N/A,#N/A,FALSE,"Summary2"}</definedName>
    <definedName name="_sum3" hidden="1">{#N/A,#N/A,FALSE,"Sub2.1";#N/A,#N/A,FALSE,"Conc2.2";#N/A,#N/A,FALSE,"Block2.3";#N/A,#N/A,FALSE,"Roof2.4";#N/A,#N/A,FALSE,"wood2.5";#N/A,#N/A,FALSE,"Door2.6";#N/A,#N/A,FALSE,"Finish2.7";#N/A,#N/A,FALSE,"Service2.8";#N/A,#N/A,FALSE,"Summary2"}</definedName>
    <definedName name="_sum4" localSheetId="36" hidden="1">{#N/A,#N/A,FALSE,"Sub2.1";#N/A,#N/A,FALSE,"Conc2.2";#N/A,#N/A,FALSE,"Block2.3";#N/A,#N/A,FALSE,"Roof2.4";#N/A,#N/A,FALSE,"wood2.5";#N/A,#N/A,FALSE,"Door2.6";#N/A,#N/A,FALSE,"Finish2.7";#N/A,#N/A,FALSE,"Service2.8";#N/A,#N/A,FALSE,"Summary2"}</definedName>
    <definedName name="_sum4" localSheetId="50" hidden="1">{#N/A,#N/A,FALSE,"Sub2.1";#N/A,#N/A,FALSE,"Conc2.2";#N/A,#N/A,FALSE,"Block2.3";#N/A,#N/A,FALSE,"Roof2.4";#N/A,#N/A,FALSE,"wood2.5";#N/A,#N/A,FALSE,"Door2.6";#N/A,#N/A,FALSE,"Finish2.7";#N/A,#N/A,FALSE,"Service2.8";#N/A,#N/A,FALSE,"Summary2"}</definedName>
    <definedName name="_sum4" hidden="1">{#N/A,#N/A,FALSE,"Sub2.1";#N/A,#N/A,FALSE,"Conc2.2";#N/A,#N/A,FALSE,"Block2.3";#N/A,#N/A,FALSE,"Roof2.4";#N/A,#N/A,FALSE,"wood2.5";#N/A,#N/A,FALSE,"Door2.6";#N/A,#N/A,FALSE,"Finish2.7";#N/A,#N/A,FALSE,"Service2.8";#N/A,#N/A,FALSE,"Summary2"}</definedName>
    <definedName name="_sum5" localSheetId="36" hidden="1">{#N/A,#N/A,FALSE,"Sub2.1";#N/A,#N/A,FALSE,"Conc2.2";#N/A,#N/A,FALSE,"Block2.3";#N/A,#N/A,FALSE,"Roof2.4";#N/A,#N/A,FALSE,"wood2.5";#N/A,#N/A,FALSE,"Door2.6";#N/A,#N/A,FALSE,"Finish2.7";#N/A,#N/A,FALSE,"Service2.8";#N/A,#N/A,FALSE,"Summary2"}</definedName>
    <definedName name="_sum5" localSheetId="50" hidden="1">{#N/A,#N/A,FALSE,"Sub2.1";#N/A,#N/A,FALSE,"Conc2.2";#N/A,#N/A,FALSE,"Block2.3";#N/A,#N/A,FALSE,"Roof2.4";#N/A,#N/A,FALSE,"wood2.5";#N/A,#N/A,FALSE,"Door2.6";#N/A,#N/A,FALSE,"Finish2.7";#N/A,#N/A,FALSE,"Service2.8";#N/A,#N/A,FALSE,"Summary2"}</definedName>
    <definedName name="_sum5" hidden="1">{#N/A,#N/A,FALSE,"Sub2.1";#N/A,#N/A,FALSE,"Conc2.2";#N/A,#N/A,FALSE,"Block2.3";#N/A,#N/A,FALSE,"Roof2.4";#N/A,#N/A,FALSE,"wood2.5";#N/A,#N/A,FALSE,"Door2.6";#N/A,#N/A,FALSE,"Finish2.7";#N/A,#N/A,FALSE,"Service2.8";#N/A,#N/A,FALSE,"Summary2"}</definedName>
    <definedName name="_sum6" localSheetId="36" hidden="1">{#N/A,#N/A,FALSE,"Sub2.1";#N/A,#N/A,FALSE,"Conc2.2";#N/A,#N/A,FALSE,"Block2.3";#N/A,#N/A,FALSE,"Roof2.4";#N/A,#N/A,FALSE,"wood2.5";#N/A,#N/A,FALSE,"Door2.6";#N/A,#N/A,FALSE,"Finish2.7";#N/A,#N/A,FALSE,"Service2.8";#N/A,#N/A,FALSE,"Summary2"}</definedName>
    <definedName name="_sum6" localSheetId="50" hidden="1">{#N/A,#N/A,FALSE,"Sub2.1";#N/A,#N/A,FALSE,"Conc2.2";#N/A,#N/A,FALSE,"Block2.3";#N/A,#N/A,FALSE,"Roof2.4";#N/A,#N/A,FALSE,"wood2.5";#N/A,#N/A,FALSE,"Door2.6";#N/A,#N/A,FALSE,"Finish2.7";#N/A,#N/A,FALSE,"Service2.8";#N/A,#N/A,FALSE,"Summary2"}</definedName>
    <definedName name="_sum6" hidden="1">{#N/A,#N/A,FALSE,"Sub2.1";#N/A,#N/A,FALSE,"Conc2.2";#N/A,#N/A,FALSE,"Block2.3";#N/A,#N/A,FALSE,"Roof2.4";#N/A,#N/A,FALSE,"wood2.5";#N/A,#N/A,FALSE,"Door2.6";#N/A,#N/A,FALSE,"Finish2.7";#N/A,#N/A,FALSE,"Service2.8";#N/A,#N/A,FALSE,"Summary2"}</definedName>
    <definedName name="_V021" localSheetId="46">#REF!</definedName>
    <definedName name="_V021">#REF!</definedName>
    <definedName name="_VO20" localSheetId="45">#REF!</definedName>
    <definedName name="_VO20" localSheetId="46">#REF!</definedName>
    <definedName name="_VO20" localSheetId="47">#REF!</definedName>
    <definedName name="_VO20" localSheetId="48">#REF!</definedName>
    <definedName name="_VO20" localSheetId="49">#REF!</definedName>
    <definedName name="_VO20" localSheetId="50">#REF!</definedName>
    <definedName name="_VO20" localSheetId="51">#REF!</definedName>
    <definedName name="_VO20" localSheetId="52">#REF!</definedName>
    <definedName name="_VO20" localSheetId="53">#REF!</definedName>
    <definedName name="_VO20" localSheetId="54">#REF!</definedName>
    <definedName name="_VO20" localSheetId="37">#REF!</definedName>
    <definedName name="_VO20" localSheetId="55">#REF!</definedName>
    <definedName name="_VO20" localSheetId="56">#REF!</definedName>
    <definedName name="_VO20" localSheetId="57">#REF!</definedName>
    <definedName name="_VO20" localSheetId="58">#REF!</definedName>
    <definedName name="_VO20" localSheetId="59">#REF!</definedName>
    <definedName name="_VO20" localSheetId="60">#REF!</definedName>
    <definedName name="_VO20" localSheetId="61">#REF!</definedName>
    <definedName name="_VO20" localSheetId="62">#REF!</definedName>
    <definedName name="_VO20" localSheetId="38">#REF!</definedName>
    <definedName name="_VO20" localSheetId="39">#REF!</definedName>
    <definedName name="_VO20" localSheetId="40">#REF!</definedName>
    <definedName name="_VO20" localSheetId="41">#REF!</definedName>
    <definedName name="_VO20" localSheetId="42">#REF!</definedName>
    <definedName name="_VO20" localSheetId="43">#REF!</definedName>
    <definedName name="_VO20" localSheetId="44">#REF!</definedName>
    <definedName name="_VO20" localSheetId="35">#REF!</definedName>
    <definedName name="_VO20">#REF!</definedName>
    <definedName name="a" localSheetId="36" hidden="1">{#N/A,#N/A,FALSE,"Sub2.1";#N/A,#N/A,FALSE,"Conc2.2";#N/A,#N/A,FALSE,"Block2.3";#N/A,#N/A,FALSE,"Roof2.4";#N/A,#N/A,FALSE,"wood2.5";#N/A,#N/A,FALSE,"Door2.6";#N/A,#N/A,FALSE,"Finish2.7";#N/A,#N/A,FALSE,"Service2.8";#N/A,#N/A,FALSE,"Summary2"}</definedName>
    <definedName name="a" localSheetId="45" hidden="1">{#N/A,#N/A,FALSE,"Sub2.1";#N/A,#N/A,FALSE,"Conc2.2";#N/A,#N/A,FALSE,"Block2.3";#N/A,#N/A,FALSE,"Roof2.4";#N/A,#N/A,FALSE,"wood2.5";#N/A,#N/A,FALSE,"Door2.6";#N/A,#N/A,FALSE,"Finish2.7";#N/A,#N/A,FALSE,"Service2.8";#N/A,#N/A,FALSE,"Summary2"}</definedName>
    <definedName name="a" localSheetId="50" hidden="1">{#N/A,#N/A,FALSE,"Sub2.1";#N/A,#N/A,FALSE,"Conc2.2";#N/A,#N/A,FALSE,"Block2.3";#N/A,#N/A,FALSE,"Roof2.4";#N/A,#N/A,FALSE,"wood2.5";#N/A,#N/A,FALSE,"Door2.6";#N/A,#N/A,FALSE,"Finish2.7";#N/A,#N/A,FALSE,"Service2.8";#N/A,#N/A,FALSE,"Summary2"}</definedName>
    <definedName name="a" localSheetId="53" hidden="1">{#N/A,#N/A,FALSE,"Sub2.1";#N/A,#N/A,FALSE,"Conc2.2";#N/A,#N/A,FALSE,"Block2.3";#N/A,#N/A,FALSE,"Roof2.4";#N/A,#N/A,FALSE,"wood2.5";#N/A,#N/A,FALSE,"Door2.6";#N/A,#N/A,FALSE,"Finish2.7";#N/A,#N/A,FALSE,"Service2.8";#N/A,#N/A,FALSE,"Summary2"}</definedName>
    <definedName name="a" localSheetId="54" hidden="1">{#N/A,#N/A,FALSE,"Sub2.1";#N/A,#N/A,FALSE,"Conc2.2";#N/A,#N/A,FALSE,"Block2.3";#N/A,#N/A,FALSE,"Roof2.4";#N/A,#N/A,FALSE,"wood2.5";#N/A,#N/A,FALSE,"Door2.6";#N/A,#N/A,FALSE,"Finish2.7";#N/A,#N/A,FALSE,"Service2.8";#N/A,#N/A,FALSE,"Summary2"}</definedName>
    <definedName name="a" localSheetId="37" hidden="1">{#N/A,#N/A,FALSE,"Sub2.1";#N/A,#N/A,FALSE,"Conc2.2";#N/A,#N/A,FALSE,"Block2.3";#N/A,#N/A,FALSE,"Roof2.4";#N/A,#N/A,FALSE,"wood2.5";#N/A,#N/A,FALSE,"Door2.6";#N/A,#N/A,FALSE,"Finish2.7";#N/A,#N/A,FALSE,"Service2.8";#N/A,#N/A,FALSE,"Summary2"}</definedName>
    <definedName name="a" localSheetId="55" hidden="1">{#N/A,#N/A,FALSE,"Sub2.1";#N/A,#N/A,FALSE,"Conc2.2";#N/A,#N/A,FALSE,"Block2.3";#N/A,#N/A,FALSE,"Roof2.4";#N/A,#N/A,FALSE,"wood2.5";#N/A,#N/A,FALSE,"Door2.6";#N/A,#N/A,FALSE,"Finish2.7";#N/A,#N/A,FALSE,"Service2.8";#N/A,#N/A,FALSE,"Summary2"}</definedName>
    <definedName name="a" localSheetId="56" hidden="1">{#N/A,#N/A,FALSE,"Sub2.1";#N/A,#N/A,FALSE,"Conc2.2";#N/A,#N/A,FALSE,"Block2.3";#N/A,#N/A,FALSE,"Roof2.4";#N/A,#N/A,FALSE,"wood2.5";#N/A,#N/A,FALSE,"Door2.6";#N/A,#N/A,FALSE,"Finish2.7";#N/A,#N/A,FALSE,"Service2.8";#N/A,#N/A,FALSE,"Summary2"}</definedName>
    <definedName name="a" localSheetId="57" hidden="1">{#N/A,#N/A,FALSE,"Sub2.1";#N/A,#N/A,FALSE,"Conc2.2";#N/A,#N/A,FALSE,"Block2.3";#N/A,#N/A,FALSE,"Roof2.4";#N/A,#N/A,FALSE,"wood2.5";#N/A,#N/A,FALSE,"Door2.6";#N/A,#N/A,FALSE,"Finish2.7";#N/A,#N/A,FALSE,"Service2.8";#N/A,#N/A,FALSE,"Summary2"}</definedName>
    <definedName name="a" localSheetId="59" hidden="1">{#N/A,#N/A,FALSE,"Sub2.1";#N/A,#N/A,FALSE,"Conc2.2";#N/A,#N/A,FALSE,"Block2.3";#N/A,#N/A,FALSE,"Roof2.4";#N/A,#N/A,FALSE,"wood2.5";#N/A,#N/A,FALSE,"Door2.6";#N/A,#N/A,FALSE,"Finish2.7";#N/A,#N/A,FALSE,"Service2.8";#N/A,#N/A,FALSE,"Summary2"}</definedName>
    <definedName name="a" localSheetId="38" hidden="1">{#N/A,#N/A,FALSE,"Sub2.1";#N/A,#N/A,FALSE,"Conc2.2";#N/A,#N/A,FALSE,"Block2.3";#N/A,#N/A,FALSE,"Roof2.4";#N/A,#N/A,FALSE,"wood2.5";#N/A,#N/A,FALSE,"Door2.6";#N/A,#N/A,FALSE,"Finish2.7";#N/A,#N/A,FALSE,"Service2.8";#N/A,#N/A,FALSE,"Summary2"}</definedName>
    <definedName name="a" localSheetId="39" hidden="1">{#N/A,#N/A,FALSE,"Sub2.1";#N/A,#N/A,FALSE,"Conc2.2";#N/A,#N/A,FALSE,"Block2.3";#N/A,#N/A,FALSE,"Roof2.4";#N/A,#N/A,FALSE,"wood2.5";#N/A,#N/A,FALSE,"Door2.6";#N/A,#N/A,FALSE,"Finish2.7";#N/A,#N/A,FALSE,"Service2.8";#N/A,#N/A,FALSE,"Summary2"}</definedName>
    <definedName name="a" localSheetId="40" hidden="1">{#N/A,#N/A,FALSE,"Sub2.1";#N/A,#N/A,FALSE,"Conc2.2";#N/A,#N/A,FALSE,"Block2.3";#N/A,#N/A,FALSE,"Roof2.4";#N/A,#N/A,FALSE,"wood2.5";#N/A,#N/A,FALSE,"Door2.6";#N/A,#N/A,FALSE,"Finish2.7";#N/A,#N/A,FALSE,"Service2.8";#N/A,#N/A,FALSE,"Summary2"}</definedName>
    <definedName name="a" localSheetId="41" hidden="1">{#N/A,#N/A,FALSE,"Sub2.1";#N/A,#N/A,FALSE,"Conc2.2";#N/A,#N/A,FALSE,"Block2.3";#N/A,#N/A,FALSE,"Roof2.4";#N/A,#N/A,FALSE,"wood2.5";#N/A,#N/A,FALSE,"Door2.6";#N/A,#N/A,FALSE,"Finish2.7";#N/A,#N/A,FALSE,"Service2.8";#N/A,#N/A,FALSE,"Summary2"}</definedName>
    <definedName name="a" localSheetId="42" hidden="1">{#N/A,#N/A,FALSE,"Sub2.1";#N/A,#N/A,FALSE,"Conc2.2";#N/A,#N/A,FALSE,"Block2.3";#N/A,#N/A,FALSE,"Roof2.4";#N/A,#N/A,FALSE,"wood2.5";#N/A,#N/A,FALSE,"Door2.6";#N/A,#N/A,FALSE,"Finish2.7";#N/A,#N/A,FALSE,"Service2.8";#N/A,#N/A,FALSE,"Summary2"}</definedName>
    <definedName name="a" localSheetId="43" hidden="1">{#N/A,#N/A,FALSE,"Sub2.1";#N/A,#N/A,FALSE,"Conc2.2";#N/A,#N/A,FALSE,"Block2.3";#N/A,#N/A,FALSE,"Roof2.4";#N/A,#N/A,FALSE,"wood2.5";#N/A,#N/A,FALSE,"Door2.6";#N/A,#N/A,FALSE,"Finish2.7";#N/A,#N/A,FALSE,"Service2.8";#N/A,#N/A,FALSE,"Summary2"}</definedName>
    <definedName name="a" localSheetId="44" hidden="1">{#N/A,#N/A,FALSE,"Sub2.1";#N/A,#N/A,FALSE,"Conc2.2";#N/A,#N/A,FALSE,"Block2.3";#N/A,#N/A,FALSE,"Roof2.4";#N/A,#N/A,FALSE,"wood2.5";#N/A,#N/A,FALSE,"Door2.6";#N/A,#N/A,FALSE,"Finish2.7";#N/A,#N/A,FALSE,"Service2.8";#N/A,#N/A,FALSE,"Summary2"}</definedName>
    <definedName name="a" localSheetId="34" hidden="1">{#N/A,#N/A,FALSE,"Sub2.1";#N/A,#N/A,FALSE,"Conc2.2";#N/A,#N/A,FALSE,"Block2.3";#N/A,#N/A,FALSE,"Roof2.4";#N/A,#N/A,FALSE,"wood2.5";#N/A,#N/A,FALSE,"Door2.6";#N/A,#N/A,FALSE,"Finish2.7";#N/A,#N/A,FALSE,"Service2.8";#N/A,#N/A,FALSE,"Summary2"}</definedName>
    <definedName name="a" localSheetId="35" hidden="1">{#N/A,#N/A,FALSE,"Sub2.1";#N/A,#N/A,FALSE,"Conc2.2";#N/A,#N/A,FALSE,"Block2.3";#N/A,#N/A,FALSE,"Roof2.4";#N/A,#N/A,FALSE,"wood2.5";#N/A,#N/A,FALSE,"Door2.6";#N/A,#N/A,FALSE,"Finish2.7";#N/A,#N/A,FALSE,"Service2.8";#N/A,#N/A,FALSE,"Summary2"}</definedName>
    <definedName name="a" hidden="1">{#N/A,#N/A,FALSE,"Sub2.1";#N/A,#N/A,FALSE,"Conc2.2";#N/A,#N/A,FALSE,"Block2.3";#N/A,#N/A,FALSE,"Roof2.4";#N/A,#N/A,FALSE,"wood2.5";#N/A,#N/A,FALSE,"Door2.6";#N/A,#N/A,FALSE,"Finish2.7";#N/A,#N/A,FALSE,"Service2.8";#N/A,#N/A,FALSE,"Summary2"}</definedName>
    <definedName name="Aa" localSheetId="36" hidden="1">{#N/A,#N/A,FALSE,"Sub2.1";#N/A,#N/A,FALSE,"Conc2.2";#N/A,#N/A,FALSE,"Block2.3";#N/A,#N/A,FALSE,"Roof2.4";#N/A,#N/A,FALSE,"wood2.5";#N/A,#N/A,FALSE,"Door2.6";#N/A,#N/A,FALSE,"Finish2.7";#N/A,#N/A,FALSE,"Service2.8";#N/A,#N/A,FALSE,"Summary2"}</definedName>
    <definedName name="Aa" hidden="1">{#N/A,#N/A,FALSE,"Sub2.1";#N/A,#N/A,FALSE,"Conc2.2";#N/A,#N/A,FALSE,"Block2.3";#N/A,#N/A,FALSE,"Roof2.4";#N/A,#N/A,FALSE,"wood2.5";#N/A,#N/A,FALSE,"Door2.6";#N/A,#N/A,FALSE,"Finish2.7";#N/A,#N/A,FALSE,"Service2.8";#N/A,#N/A,FALSE,"Summary2"}</definedName>
    <definedName name="AAA" localSheetId="36" hidden="1">{#N/A,#N/A,FALSE,"Sub2.1";#N/A,#N/A,FALSE,"Conc2.2";#N/A,#N/A,FALSE,"Block2.3";#N/A,#N/A,FALSE,"Roof2.4";#N/A,#N/A,FALSE,"wood2.5";#N/A,#N/A,FALSE,"Door2.6";#N/A,#N/A,FALSE,"Finish2.7";#N/A,#N/A,FALSE,"Service2.8";#N/A,#N/A,FALSE,"Summary2"}</definedName>
    <definedName name="AAA" hidden="1">{#N/A,#N/A,FALSE,"Sub2.1";#N/A,#N/A,FALSE,"Conc2.2";#N/A,#N/A,FALSE,"Block2.3";#N/A,#N/A,FALSE,"Roof2.4";#N/A,#N/A,FALSE,"wood2.5";#N/A,#N/A,FALSE,"Door2.6";#N/A,#N/A,FALSE,"Finish2.7";#N/A,#N/A,FALSE,"Service2.8";#N/A,#N/A,FALSE,"Summary2"}</definedName>
    <definedName name="aaaa" localSheetId="36" hidden="1">{#N/A,#N/A,FALSE,"Sub2.1";#N/A,#N/A,FALSE,"Conc2.2";#N/A,#N/A,FALSE,"Block2.3";#N/A,#N/A,FALSE,"Roof2.4";#N/A,#N/A,FALSE,"wood2.5";#N/A,#N/A,FALSE,"Door2.6";#N/A,#N/A,FALSE,"Finish2.7";#N/A,#N/A,FALSE,"Service2.8";#N/A,#N/A,FALSE,"Summary2"}</definedName>
    <definedName name="aaaa" hidden="1">{#N/A,#N/A,FALSE,"Sub2.1";#N/A,#N/A,FALSE,"Conc2.2";#N/A,#N/A,FALSE,"Block2.3";#N/A,#N/A,FALSE,"Roof2.4";#N/A,#N/A,FALSE,"wood2.5";#N/A,#N/A,FALSE,"Door2.6";#N/A,#N/A,FALSE,"Finish2.7";#N/A,#N/A,FALSE,"Service2.8";#N/A,#N/A,FALSE,"Summary2"}</definedName>
    <definedName name="aasdasdfgasdfgasdfasdfasdfasdf" localSheetId="36" hidden="1">{#N/A,#N/A,FALSE,"Dem18.1";#N/A,#N/A,FALSE,"Site18.2";#N/A,#N/A,FALSE,"Road18.3";#N/A,#N/A,FALSE,"Fenc18.4";#N/A,#N/A,FALSE,"Jetty18.5 ";#N/A,#N/A,FALSE,"Beach18.6";#N/A,#N/A,FALSE,"Summary18"}</definedName>
    <definedName name="aasdasdfgasdfgasdfasdfasdfasdf" localSheetId="50" hidden="1">{#N/A,#N/A,FALSE,"Dem18.1";#N/A,#N/A,FALSE,"Site18.2";#N/A,#N/A,FALSE,"Road18.3";#N/A,#N/A,FALSE,"Fenc18.4";#N/A,#N/A,FALSE,"Jetty18.5 ";#N/A,#N/A,FALSE,"Beach18.6";#N/A,#N/A,FALSE,"Summary18"}</definedName>
    <definedName name="aasdasdfgasdfgasdfasdfasdfasdf" hidden="1">{#N/A,#N/A,FALSE,"Dem18.1";#N/A,#N/A,FALSE,"Site18.2";#N/A,#N/A,FALSE,"Road18.3";#N/A,#N/A,FALSE,"Fenc18.4";#N/A,#N/A,FALSE,"Jetty18.5 ";#N/A,#N/A,FALSE,"Beach18.6";#N/A,#N/A,FALSE,"Summary18"}</definedName>
    <definedName name="aass" localSheetId="36" hidden="1">{#N/A,#N/A,FALSE,"Sub2.1";#N/A,#N/A,FALSE,"Conc2.2";#N/A,#N/A,FALSE,"Block2.3";#N/A,#N/A,FALSE,"Roof2.4";#N/A,#N/A,FALSE,"wood2.5";#N/A,#N/A,FALSE,"Door2.6";#N/A,#N/A,FALSE,"Finish2.7";#N/A,#N/A,FALSE,"Service2.8";#N/A,#N/A,FALSE,"Summary2"}</definedName>
    <definedName name="aass" localSheetId="50" hidden="1">{#N/A,#N/A,FALSE,"Sub2.1";#N/A,#N/A,FALSE,"Conc2.2";#N/A,#N/A,FALSE,"Block2.3";#N/A,#N/A,FALSE,"Roof2.4";#N/A,#N/A,FALSE,"wood2.5";#N/A,#N/A,FALSE,"Door2.6";#N/A,#N/A,FALSE,"Finish2.7";#N/A,#N/A,FALSE,"Service2.8";#N/A,#N/A,FALSE,"Summary2"}</definedName>
    <definedName name="aass" hidden="1">{#N/A,#N/A,FALSE,"Sub2.1";#N/A,#N/A,FALSE,"Conc2.2";#N/A,#N/A,FALSE,"Block2.3";#N/A,#N/A,FALSE,"Roof2.4";#N/A,#N/A,FALSE,"wood2.5";#N/A,#N/A,FALSE,"Door2.6";#N/A,#N/A,FALSE,"Finish2.7";#N/A,#N/A,FALSE,"Service2.8";#N/A,#N/A,FALSE,"Summary2"}</definedName>
    <definedName name="ab" localSheetId="36" hidden="1">{#N/A,#N/A,FALSE,"Sub2.1";#N/A,#N/A,FALSE,"Conc2.2";#N/A,#N/A,FALSE,"Block2.3";#N/A,#N/A,FALSE,"Roof2.4";#N/A,#N/A,FALSE,"wood2.5";#N/A,#N/A,FALSE,"Door2.6";#N/A,#N/A,FALSE,"Finish2.7";#N/A,#N/A,FALSE,"Service2.8";#N/A,#N/A,FALSE,"Summary2"}</definedName>
    <definedName name="ab" localSheetId="50" hidden="1">{#N/A,#N/A,FALSE,"Sub2.1";#N/A,#N/A,FALSE,"Conc2.2";#N/A,#N/A,FALSE,"Block2.3";#N/A,#N/A,FALSE,"Roof2.4";#N/A,#N/A,FALSE,"wood2.5";#N/A,#N/A,FALSE,"Door2.6";#N/A,#N/A,FALSE,"Finish2.7";#N/A,#N/A,FALSE,"Service2.8";#N/A,#N/A,FALSE,"Summary2"}</definedName>
    <definedName name="ab" hidden="1">{#N/A,#N/A,FALSE,"Sub2.1";#N/A,#N/A,FALSE,"Conc2.2";#N/A,#N/A,FALSE,"Block2.3";#N/A,#N/A,FALSE,"Roof2.4";#N/A,#N/A,FALSE,"wood2.5";#N/A,#N/A,FALSE,"Door2.6";#N/A,#N/A,FALSE,"Finish2.7";#N/A,#N/A,FALSE,"Service2.8";#N/A,#N/A,FALSE,"Summary2"}</definedName>
    <definedName name="aC" localSheetId="36" hidden="1">{#N/A,#N/A,FALSE,"Sub2.1";#N/A,#N/A,FALSE,"Conc2.2";#N/A,#N/A,FALSE,"Block2.3";#N/A,#N/A,FALSE,"Roof2.4";#N/A,#N/A,FALSE,"wood2.5";#N/A,#N/A,FALSE,"Door2.6";#N/A,#N/A,FALSE,"Finish2.7";#N/A,#N/A,FALSE,"Service2.8";#N/A,#N/A,FALSE,"Summary2"}</definedName>
    <definedName name="aC" hidden="1">{#N/A,#N/A,FALSE,"Sub2.1";#N/A,#N/A,FALSE,"Conc2.2";#N/A,#N/A,FALSE,"Block2.3";#N/A,#N/A,FALSE,"Roof2.4";#N/A,#N/A,FALSE,"wood2.5";#N/A,#N/A,FALSE,"Door2.6";#N/A,#N/A,FALSE,"Finish2.7";#N/A,#N/A,FALSE,"Service2.8";#N/A,#N/A,FALSE,"Summary2"}</definedName>
    <definedName name="aD" localSheetId="36" hidden="1">{#N/A,#N/A,FALSE,"Dem18.1";#N/A,#N/A,FALSE,"Site18.2";#N/A,#N/A,FALSE,"Road18.3";#N/A,#N/A,FALSE,"Fenc18.4";#N/A,#N/A,FALSE,"Jetty18.5 ";#N/A,#N/A,FALSE,"Beach18.6";#N/A,#N/A,FALSE,"Summary18"}</definedName>
    <definedName name="aD" hidden="1">{#N/A,#N/A,FALSE,"Dem18.1";#N/A,#N/A,FALSE,"Site18.2";#N/A,#N/A,FALSE,"Road18.3";#N/A,#N/A,FALSE,"Fenc18.4";#N/A,#N/A,FALSE,"Jetty18.5 ";#N/A,#N/A,FALSE,"Beach18.6";#N/A,#N/A,FALSE,"Summary18"}</definedName>
    <definedName name="aE" localSheetId="36" hidden="1">{#N/A,#N/A,FALSE,"Sub2.1";#N/A,#N/A,FALSE,"Conc2.2";#N/A,#N/A,FALSE,"Block2.3";#N/A,#N/A,FALSE,"Roof2.4";#N/A,#N/A,FALSE,"wood2.5";#N/A,#N/A,FALSE,"Door2.6";#N/A,#N/A,FALSE,"Finish2.7";#N/A,#N/A,FALSE,"Service2.8";#N/A,#N/A,FALSE,"Summary2"}</definedName>
    <definedName name="aE" hidden="1">{#N/A,#N/A,FALSE,"Sub2.1";#N/A,#N/A,FALSE,"Conc2.2";#N/A,#N/A,FALSE,"Block2.3";#N/A,#N/A,FALSE,"Roof2.4";#N/A,#N/A,FALSE,"wood2.5";#N/A,#N/A,FALSE,"Door2.6";#N/A,#N/A,FALSE,"Finish2.7";#N/A,#N/A,FALSE,"Service2.8";#N/A,#N/A,FALSE,"Summary2"}</definedName>
    <definedName name="af" localSheetId="36" hidden="1">{#N/A,#N/A,FALSE,"Sub2.1";#N/A,#N/A,FALSE,"Conc2.2";#N/A,#N/A,FALSE,"Block2.3";#N/A,#N/A,FALSE,"Roof2.4";#N/A,#N/A,FALSE,"wood2.5";#N/A,#N/A,FALSE,"Door2.6";#N/A,#N/A,FALSE,"Finish2.7";#N/A,#N/A,FALSE,"Service2.8";#N/A,#N/A,FALSE,"Summary2"}</definedName>
    <definedName name="af" hidden="1">{#N/A,#N/A,FALSE,"Sub2.1";#N/A,#N/A,FALSE,"Conc2.2";#N/A,#N/A,FALSE,"Block2.3";#N/A,#N/A,FALSE,"Roof2.4";#N/A,#N/A,FALSE,"wood2.5";#N/A,#N/A,FALSE,"Door2.6";#N/A,#N/A,FALSE,"Finish2.7";#N/A,#N/A,FALSE,"Service2.8";#N/A,#N/A,FALSE,"Summary2"}</definedName>
    <definedName name="ag" localSheetId="36" hidden="1">{#N/A,#N/A,FALSE,"Sub2.1";#N/A,#N/A,FALSE,"Conc2.2";#N/A,#N/A,FALSE,"Block2.3";#N/A,#N/A,FALSE,"Roof2.4";#N/A,#N/A,FALSE,"wood2.5";#N/A,#N/A,FALSE,"Door2.6";#N/A,#N/A,FALSE,"Finish2.7";#N/A,#N/A,FALSE,"Service2.8";#N/A,#N/A,FALSE,"Summary2"}</definedName>
    <definedName name="ag" hidden="1">{#N/A,#N/A,FALSE,"Sub2.1";#N/A,#N/A,FALSE,"Conc2.2";#N/A,#N/A,FALSE,"Block2.3";#N/A,#N/A,FALSE,"Roof2.4";#N/A,#N/A,FALSE,"wood2.5";#N/A,#N/A,FALSE,"Door2.6";#N/A,#N/A,FALSE,"Finish2.7";#N/A,#N/A,FALSE,"Service2.8";#N/A,#N/A,FALSE,"Summary2"}</definedName>
    <definedName name="al" localSheetId="36" hidden="1">{#N/A,#N/A,FALSE,"Sub2.1";#N/A,#N/A,FALSE,"Conc2.2";#N/A,#N/A,FALSE,"Block2.3";#N/A,#N/A,FALSE,"Roof2.4";#N/A,#N/A,FALSE,"wood2.5";#N/A,#N/A,FALSE,"Door2.6";#N/A,#N/A,FALSE,"Finish2.7";#N/A,#N/A,FALSE,"Service2.8";#N/A,#N/A,FALSE,"Summary2"}</definedName>
    <definedName name="al" hidden="1">{#N/A,#N/A,FALSE,"Sub2.1";#N/A,#N/A,FALSE,"Conc2.2";#N/A,#N/A,FALSE,"Block2.3";#N/A,#N/A,FALSE,"Roof2.4";#N/A,#N/A,FALSE,"wood2.5";#N/A,#N/A,FALSE,"Door2.6";#N/A,#N/A,FALSE,"Finish2.7";#N/A,#N/A,FALSE,"Service2.8";#N/A,#N/A,FALSE,"Summary2"}</definedName>
    <definedName name="as" localSheetId="36" hidden="1">{#N/A,#N/A,FALSE,"Sub2.1";#N/A,#N/A,FALSE,"Conc2.2";#N/A,#N/A,FALSE,"Block2.3";#N/A,#N/A,FALSE,"Roof2.4";#N/A,#N/A,FALSE,"wood2.5";#N/A,#N/A,FALSE,"Door2.6";#N/A,#N/A,FALSE,"Finish2.7";#N/A,#N/A,FALSE,"Service2.8";#N/A,#N/A,FALSE,"Summary2"}</definedName>
    <definedName name="as" localSheetId="50" hidden="1">{#N/A,#N/A,FALSE,"Sub2.1";#N/A,#N/A,FALSE,"Conc2.2";#N/A,#N/A,FALSE,"Block2.3";#N/A,#N/A,FALSE,"Roof2.4";#N/A,#N/A,FALSE,"wood2.5";#N/A,#N/A,FALSE,"Door2.6";#N/A,#N/A,FALSE,"Finish2.7";#N/A,#N/A,FALSE,"Service2.8";#N/A,#N/A,FALSE,"Summary2"}</definedName>
    <definedName name="as" localSheetId="53" hidden="1">{#N/A,#N/A,FALSE,"Sub2.1";#N/A,#N/A,FALSE,"Conc2.2";#N/A,#N/A,FALSE,"Block2.3";#N/A,#N/A,FALSE,"Roof2.4";#N/A,#N/A,FALSE,"wood2.5";#N/A,#N/A,FALSE,"Door2.6";#N/A,#N/A,FALSE,"Finish2.7";#N/A,#N/A,FALSE,"Service2.8";#N/A,#N/A,FALSE,"Summary2"}</definedName>
    <definedName name="as" localSheetId="54" hidden="1">{#N/A,#N/A,FALSE,"Sub2.1";#N/A,#N/A,FALSE,"Conc2.2";#N/A,#N/A,FALSE,"Block2.3";#N/A,#N/A,FALSE,"Roof2.4";#N/A,#N/A,FALSE,"wood2.5";#N/A,#N/A,FALSE,"Door2.6";#N/A,#N/A,FALSE,"Finish2.7";#N/A,#N/A,FALSE,"Service2.8";#N/A,#N/A,FALSE,"Summary2"}</definedName>
    <definedName name="as" localSheetId="55" hidden="1">{#N/A,#N/A,FALSE,"Sub2.1";#N/A,#N/A,FALSE,"Conc2.2";#N/A,#N/A,FALSE,"Block2.3";#N/A,#N/A,FALSE,"Roof2.4";#N/A,#N/A,FALSE,"wood2.5";#N/A,#N/A,FALSE,"Door2.6";#N/A,#N/A,FALSE,"Finish2.7";#N/A,#N/A,FALSE,"Service2.8";#N/A,#N/A,FALSE,"Summary2"}</definedName>
    <definedName name="as" localSheetId="56" hidden="1">{#N/A,#N/A,FALSE,"Sub2.1";#N/A,#N/A,FALSE,"Conc2.2";#N/A,#N/A,FALSE,"Block2.3";#N/A,#N/A,FALSE,"Roof2.4";#N/A,#N/A,FALSE,"wood2.5";#N/A,#N/A,FALSE,"Door2.6";#N/A,#N/A,FALSE,"Finish2.7";#N/A,#N/A,FALSE,"Service2.8";#N/A,#N/A,FALSE,"Summary2"}</definedName>
    <definedName name="as" localSheetId="57" hidden="1">{#N/A,#N/A,FALSE,"Sub2.1";#N/A,#N/A,FALSE,"Conc2.2";#N/A,#N/A,FALSE,"Block2.3";#N/A,#N/A,FALSE,"Roof2.4";#N/A,#N/A,FALSE,"wood2.5";#N/A,#N/A,FALSE,"Door2.6";#N/A,#N/A,FALSE,"Finish2.7";#N/A,#N/A,FALSE,"Service2.8";#N/A,#N/A,FALSE,"Summary2"}</definedName>
    <definedName name="as" hidden="1">{#N/A,#N/A,FALSE,"Sub2.1";#N/A,#N/A,FALSE,"Conc2.2";#N/A,#N/A,FALSE,"Block2.3";#N/A,#N/A,FALSE,"Roof2.4";#N/A,#N/A,FALSE,"wood2.5";#N/A,#N/A,FALSE,"Door2.6";#N/A,#N/A,FALSE,"Finish2.7";#N/A,#N/A,FALSE,"Service2.8";#N/A,#N/A,FALSE,"Summary2"}</definedName>
    <definedName name="ascasrc" localSheetId="36" hidden="1">{#N/A,#N/A,FALSE,"Sub2.1";#N/A,#N/A,FALSE,"Conc2.2";#N/A,#N/A,FALSE,"Block2.3";#N/A,#N/A,FALSE,"Roof2.4";#N/A,#N/A,FALSE,"wood2.5";#N/A,#N/A,FALSE,"Door2.6";#N/A,#N/A,FALSE,"Finish2.7";#N/A,#N/A,FALSE,"Service2.8";#N/A,#N/A,FALSE,"Summary2"}</definedName>
    <definedName name="ascasrc" localSheetId="50" hidden="1">{#N/A,#N/A,FALSE,"Sub2.1";#N/A,#N/A,FALSE,"Conc2.2";#N/A,#N/A,FALSE,"Block2.3";#N/A,#N/A,FALSE,"Roof2.4";#N/A,#N/A,FALSE,"wood2.5";#N/A,#N/A,FALSE,"Door2.6";#N/A,#N/A,FALSE,"Finish2.7";#N/A,#N/A,FALSE,"Service2.8";#N/A,#N/A,FALSE,"Summary2"}</definedName>
    <definedName name="ascasrc" hidden="1">{#N/A,#N/A,FALSE,"Sub2.1";#N/A,#N/A,FALSE,"Conc2.2";#N/A,#N/A,FALSE,"Block2.3";#N/A,#N/A,FALSE,"Roof2.4";#N/A,#N/A,FALSE,"wood2.5";#N/A,#N/A,FALSE,"Door2.6";#N/A,#N/A,FALSE,"Finish2.7";#N/A,#N/A,FALSE,"Service2.8";#N/A,#N/A,FALSE,"Summary2"}</definedName>
    <definedName name="asd" localSheetId="45">#REF!</definedName>
    <definedName name="asd" localSheetId="46">#REF!</definedName>
    <definedName name="asd" localSheetId="47">#REF!</definedName>
    <definedName name="asd" localSheetId="48">#REF!</definedName>
    <definedName name="asd" localSheetId="49">#REF!</definedName>
    <definedName name="asd" localSheetId="50">#REF!</definedName>
    <definedName name="asd" localSheetId="51">#REF!</definedName>
    <definedName name="asd" localSheetId="52">#REF!</definedName>
    <definedName name="asd" localSheetId="53">#REF!</definedName>
    <definedName name="asd" localSheetId="54">#REF!</definedName>
    <definedName name="asd" localSheetId="37">#REF!</definedName>
    <definedName name="asd" localSheetId="55">#REF!</definedName>
    <definedName name="asd" localSheetId="56">#REF!</definedName>
    <definedName name="asd" localSheetId="57">#REF!</definedName>
    <definedName name="asd" localSheetId="58">#REF!</definedName>
    <definedName name="asd" localSheetId="59">#REF!</definedName>
    <definedName name="asd" localSheetId="60">#REF!</definedName>
    <definedName name="asd" localSheetId="61">#REF!</definedName>
    <definedName name="asd" localSheetId="62">#REF!</definedName>
    <definedName name="asd" localSheetId="38">#REF!</definedName>
    <definedName name="asd" localSheetId="39">#REF!</definedName>
    <definedName name="asd" localSheetId="40">#REF!</definedName>
    <definedName name="asd" localSheetId="41">#REF!</definedName>
    <definedName name="asd" localSheetId="42">#REF!</definedName>
    <definedName name="asd" localSheetId="43">#REF!</definedName>
    <definedName name="asd" localSheetId="44">#REF!</definedName>
    <definedName name="asd">#REF!</definedName>
    <definedName name="asdar" localSheetId="36" hidden="1">{#N/A,#N/A,FALSE,"Sub2.1";#N/A,#N/A,FALSE,"Conc2.2";#N/A,#N/A,FALSE,"Block2.3";#N/A,#N/A,FALSE,"Roof2.4";#N/A,#N/A,FALSE,"wood2.5";#N/A,#N/A,FALSE,"Door2.6";#N/A,#N/A,FALSE,"Finish2.7";#N/A,#N/A,FALSE,"Service2.8";#N/A,#N/A,FALSE,"Summary2"}</definedName>
    <definedName name="asdar" localSheetId="50" hidden="1">{#N/A,#N/A,FALSE,"Sub2.1";#N/A,#N/A,FALSE,"Conc2.2";#N/A,#N/A,FALSE,"Block2.3";#N/A,#N/A,FALSE,"Roof2.4";#N/A,#N/A,FALSE,"wood2.5";#N/A,#N/A,FALSE,"Door2.6";#N/A,#N/A,FALSE,"Finish2.7";#N/A,#N/A,FALSE,"Service2.8";#N/A,#N/A,FALSE,"Summary2"}</definedName>
    <definedName name="asdar" hidden="1">{#N/A,#N/A,FALSE,"Sub2.1";#N/A,#N/A,FALSE,"Conc2.2";#N/A,#N/A,FALSE,"Block2.3";#N/A,#N/A,FALSE,"Roof2.4";#N/A,#N/A,FALSE,"wood2.5";#N/A,#N/A,FALSE,"Door2.6";#N/A,#N/A,FALSE,"Finish2.7";#N/A,#N/A,FALSE,"Service2.8";#N/A,#N/A,FALSE,"Summary2"}</definedName>
    <definedName name="asdasd" localSheetId="36" hidden="1">{#N/A,#N/A,FALSE,"Sub2.1";#N/A,#N/A,FALSE,"Conc2.2";#N/A,#N/A,FALSE,"Block2.3";#N/A,#N/A,FALSE,"Roof2.4";#N/A,#N/A,FALSE,"wood2.5";#N/A,#N/A,FALSE,"Door2.6";#N/A,#N/A,FALSE,"Finish2.7";#N/A,#N/A,FALSE,"Service2.8";#N/A,#N/A,FALSE,"Summary2"}</definedName>
    <definedName name="asdasd" localSheetId="50" hidden="1">{#N/A,#N/A,FALSE,"Sub2.1";#N/A,#N/A,FALSE,"Conc2.2";#N/A,#N/A,FALSE,"Block2.3";#N/A,#N/A,FALSE,"Roof2.4";#N/A,#N/A,FALSE,"wood2.5";#N/A,#N/A,FALSE,"Door2.6";#N/A,#N/A,FALSE,"Finish2.7";#N/A,#N/A,FALSE,"Service2.8";#N/A,#N/A,FALSE,"Summary2"}</definedName>
    <definedName name="asdasd" hidden="1">{#N/A,#N/A,FALSE,"Sub2.1";#N/A,#N/A,FALSE,"Conc2.2";#N/A,#N/A,FALSE,"Block2.3";#N/A,#N/A,FALSE,"Roof2.4";#N/A,#N/A,FALSE,"wood2.5";#N/A,#N/A,FALSE,"Door2.6";#N/A,#N/A,FALSE,"Finish2.7";#N/A,#N/A,FALSE,"Service2.8";#N/A,#N/A,FALSE,"Summary2"}</definedName>
    <definedName name="asdbkas" localSheetId="36" hidden="1">{#N/A,#N/A,FALSE,"Sub2.1";#N/A,#N/A,FALSE,"Conc2.2";#N/A,#N/A,FALSE,"Block2.3";#N/A,#N/A,FALSE,"Roof2.4";#N/A,#N/A,FALSE,"wood2.5";#N/A,#N/A,FALSE,"Door2.6";#N/A,#N/A,FALSE,"Finish2.7";#N/A,#N/A,FALSE,"Service2.8";#N/A,#N/A,FALSE,"Summary2"}</definedName>
    <definedName name="asdbkas" localSheetId="50" hidden="1">{#N/A,#N/A,FALSE,"Sub2.1";#N/A,#N/A,FALSE,"Conc2.2";#N/A,#N/A,FALSE,"Block2.3";#N/A,#N/A,FALSE,"Roof2.4";#N/A,#N/A,FALSE,"wood2.5";#N/A,#N/A,FALSE,"Door2.6";#N/A,#N/A,FALSE,"Finish2.7";#N/A,#N/A,FALSE,"Service2.8";#N/A,#N/A,FALSE,"Summary2"}</definedName>
    <definedName name="asdbkas" hidden="1">{#N/A,#N/A,FALSE,"Sub2.1";#N/A,#N/A,FALSE,"Conc2.2";#N/A,#N/A,FALSE,"Block2.3";#N/A,#N/A,FALSE,"Roof2.4";#N/A,#N/A,FALSE,"wood2.5";#N/A,#N/A,FALSE,"Door2.6";#N/A,#N/A,FALSE,"Finish2.7";#N/A,#N/A,FALSE,"Service2.8";#N/A,#N/A,FALSE,"Summary2"}</definedName>
    <definedName name="asdfaf" localSheetId="36" hidden="1">{#N/A,#N/A,FALSE,"Sub2.1";#N/A,#N/A,FALSE,"Conc2.2";#N/A,#N/A,FALSE,"Block2.3";#N/A,#N/A,FALSE,"Roof2.4";#N/A,#N/A,FALSE,"wood2.5";#N/A,#N/A,FALSE,"Door2.6";#N/A,#N/A,FALSE,"Finish2.7";#N/A,#N/A,FALSE,"Service2.8";#N/A,#N/A,FALSE,"Summary2"}</definedName>
    <definedName name="asdfaf" localSheetId="50" hidden="1">{#N/A,#N/A,FALSE,"Sub2.1";#N/A,#N/A,FALSE,"Conc2.2";#N/A,#N/A,FALSE,"Block2.3";#N/A,#N/A,FALSE,"Roof2.4";#N/A,#N/A,FALSE,"wood2.5";#N/A,#N/A,FALSE,"Door2.6";#N/A,#N/A,FALSE,"Finish2.7";#N/A,#N/A,FALSE,"Service2.8";#N/A,#N/A,FALSE,"Summary2"}</definedName>
    <definedName name="asdfaf" hidden="1">{#N/A,#N/A,FALSE,"Sub2.1";#N/A,#N/A,FALSE,"Conc2.2";#N/A,#N/A,FALSE,"Block2.3";#N/A,#N/A,FALSE,"Roof2.4";#N/A,#N/A,FALSE,"wood2.5";#N/A,#N/A,FALSE,"Door2.6";#N/A,#N/A,FALSE,"Finish2.7";#N/A,#N/A,FALSE,"Service2.8";#N/A,#N/A,FALSE,"Summary2"}</definedName>
    <definedName name="asdfasdfasdfasdfagqwergwqer" localSheetId="36" hidden="1">{#N/A,#N/A,FALSE,"Sub2.1";#N/A,#N/A,FALSE,"Conc2.2";#N/A,#N/A,FALSE,"Block2.3";#N/A,#N/A,FALSE,"Roof2.4";#N/A,#N/A,FALSE,"wood2.5";#N/A,#N/A,FALSE,"Door2.6";#N/A,#N/A,FALSE,"Finish2.7";#N/A,#N/A,FALSE,"Service2.8";#N/A,#N/A,FALSE,"Summary2"}</definedName>
    <definedName name="asdfasdfasdfasdfagqwergwqer" localSheetId="50" hidden="1">{#N/A,#N/A,FALSE,"Sub2.1";#N/A,#N/A,FALSE,"Conc2.2";#N/A,#N/A,FALSE,"Block2.3";#N/A,#N/A,FALSE,"Roof2.4";#N/A,#N/A,FALSE,"wood2.5";#N/A,#N/A,FALSE,"Door2.6";#N/A,#N/A,FALSE,"Finish2.7";#N/A,#N/A,FALSE,"Service2.8";#N/A,#N/A,FALSE,"Summary2"}</definedName>
    <definedName name="asdfasdfasdfasdfagqwergwqer" hidden="1">{#N/A,#N/A,FALSE,"Sub2.1";#N/A,#N/A,FALSE,"Conc2.2";#N/A,#N/A,FALSE,"Block2.3";#N/A,#N/A,FALSE,"Roof2.4";#N/A,#N/A,FALSE,"wood2.5";#N/A,#N/A,FALSE,"Door2.6";#N/A,#N/A,FALSE,"Finish2.7";#N/A,#N/A,FALSE,"Service2.8";#N/A,#N/A,FALSE,"Summary2"}</definedName>
    <definedName name="asdr4" localSheetId="36" hidden="1">{#N/A,#N/A,FALSE,"Sub2.1";#N/A,#N/A,FALSE,"Conc2.2";#N/A,#N/A,FALSE,"Block2.3";#N/A,#N/A,FALSE,"Roof2.4";#N/A,#N/A,FALSE,"wood2.5";#N/A,#N/A,FALSE,"Door2.6";#N/A,#N/A,FALSE,"Finish2.7";#N/A,#N/A,FALSE,"Service2.8";#N/A,#N/A,FALSE,"Summary2"}</definedName>
    <definedName name="asdr4" localSheetId="50" hidden="1">{#N/A,#N/A,FALSE,"Sub2.1";#N/A,#N/A,FALSE,"Conc2.2";#N/A,#N/A,FALSE,"Block2.3";#N/A,#N/A,FALSE,"Roof2.4";#N/A,#N/A,FALSE,"wood2.5";#N/A,#N/A,FALSE,"Door2.6";#N/A,#N/A,FALSE,"Finish2.7";#N/A,#N/A,FALSE,"Service2.8";#N/A,#N/A,FALSE,"Summary2"}</definedName>
    <definedName name="asdr4" hidden="1">{#N/A,#N/A,FALSE,"Sub2.1";#N/A,#N/A,FALSE,"Conc2.2";#N/A,#N/A,FALSE,"Block2.3";#N/A,#N/A,FALSE,"Roof2.4";#N/A,#N/A,FALSE,"wood2.5";#N/A,#N/A,FALSE,"Door2.6";#N/A,#N/A,FALSE,"Finish2.7";#N/A,#N/A,FALSE,"Service2.8";#N/A,#N/A,FALSE,"Summary2"}</definedName>
    <definedName name="asef" localSheetId="36" hidden="1">{#N/A,#N/A,FALSE,"Sub2.1";#N/A,#N/A,FALSE,"Conc2.2";#N/A,#N/A,FALSE,"Block2.3";#N/A,#N/A,FALSE,"Roof2.4";#N/A,#N/A,FALSE,"wood2.5";#N/A,#N/A,FALSE,"Door2.6";#N/A,#N/A,FALSE,"Finish2.7";#N/A,#N/A,FALSE,"Service2.8";#N/A,#N/A,FALSE,"Summary2"}</definedName>
    <definedName name="asef" localSheetId="50" hidden="1">{#N/A,#N/A,FALSE,"Sub2.1";#N/A,#N/A,FALSE,"Conc2.2";#N/A,#N/A,FALSE,"Block2.3";#N/A,#N/A,FALSE,"Roof2.4";#N/A,#N/A,FALSE,"wood2.5";#N/A,#N/A,FALSE,"Door2.6";#N/A,#N/A,FALSE,"Finish2.7";#N/A,#N/A,FALSE,"Service2.8";#N/A,#N/A,FALSE,"Summary2"}</definedName>
    <definedName name="asef" hidden="1">{#N/A,#N/A,FALSE,"Sub2.1";#N/A,#N/A,FALSE,"Conc2.2";#N/A,#N/A,FALSE,"Block2.3";#N/A,#N/A,FALSE,"Roof2.4";#N/A,#N/A,FALSE,"wood2.5";#N/A,#N/A,FALSE,"Door2.6";#N/A,#N/A,FALSE,"Finish2.7";#N/A,#N/A,FALSE,"Service2.8";#N/A,#N/A,FALSE,"Summary2"}</definedName>
    <definedName name="asfagb" localSheetId="36" hidden="1">{#N/A,#N/A,FALSE,"Sub2.1";#N/A,#N/A,FALSE,"Conc2.2";#N/A,#N/A,FALSE,"Block2.3";#N/A,#N/A,FALSE,"Roof2.4";#N/A,#N/A,FALSE,"wood2.5";#N/A,#N/A,FALSE,"Door2.6";#N/A,#N/A,FALSE,"Finish2.7";#N/A,#N/A,FALSE,"Service2.8";#N/A,#N/A,FALSE,"Summary2"}</definedName>
    <definedName name="asfagb" localSheetId="50" hidden="1">{#N/A,#N/A,FALSE,"Sub2.1";#N/A,#N/A,FALSE,"Conc2.2";#N/A,#N/A,FALSE,"Block2.3";#N/A,#N/A,FALSE,"Roof2.4";#N/A,#N/A,FALSE,"wood2.5";#N/A,#N/A,FALSE,"Door2.6";#N/A,#N/A,FALSE,"Finish2.7";#N/A,#N/A,FALSE,"Service2.8";#N/A,#N/A,FALSE,"Summary2"}</definedName>
    <definedName name="asfagb" hidden="1">{#N/A,#N/A,FALSE,"Sub2.1";#N/A,#N/A,FALSE,"Conc2.2";#N/A,#N/A,FALSE,"Block2.3";#N/A,#N/A,FALSE,"Roof2.4";#N/A,#N/A,FALSE,"wood2.5";#N/A,#N/A,FALSE,"Door2.6";#N/A,#N/A,FALSE,"Finish2.7";#N/A,#N/A,FALSE,"Service2.8";#N/A,#N/A,FALSE,"Summary2"}</definedName>
    <definedName name="asqwec" localSheetId="36" hidden="1">{#N/A,#N/A,FALSE,"Sub2.1";#N/A,#N/A,FALSE,"Conc2.2";#N/A,#N/A,FALSE,"Block2.3";#N/A,#N/A,FALSE,"Roof2.4";#N/A,#N/A,FALSE,"wood2.5";#N/A,#N/A,FALSE,"Door2.6";#N/A,#N/A,FALSE,"Finish2.7";#N/A,#N/A,FALSE,"Service2.8";#N/A,#N/A,FALSE,"Summary2"}</definedName>
    <definedName name="asqwec" localSheetId="50" hidden="1">{#N/A,#N/A,FALSE,"Sub2.1";#N/A,#N/A,FALSE,"Conc2.2";#N/A,#N/A,FALSE,"Block2.3";#N/A,#N/A,FALSE,"Roof2.4";#N/A,#N/A,FALSE,"wood2.5";#N/A,#N/A,FALSE,"Door2.6";#N/A,#N/A,FALSE,"Finish2.7";#N/A,#N/A,FALSE,"Service2.8";#N/A,#N/A,FALSE,"Summary2"}</definedName>
    <definedName name="asqwec" hidden="1">{#N/A,#N/A,FALSE,"Sub2.1";#N/A,#N/A,FALSE,"Conc2.2";#N/A,#N/A,FALSE,"Block2.3";#N/A,#N/A,FALSE,"Roof2.4";#N/A,#N/A,FALSE,"wood2.5";#N/A,#N/A,FALSE,"Door2.6";#N/A,#N/A,FALSE,"Finish2.7";#N/A,#N/A,FALSE,"Service2.8";#N/A,#N/A,FALSE,"Summary2"}</definedName>
    <definedName name="asr4v" localSheetId="36" hidden="1">{#N/A,#N/A,FALSE,"Sub2.1";#N/A,#N/A,FALSE,"Conc2.2";#N/A,#N/A,FALSE,"Block2.3";#N/A,#N/A,FALSE,"Roof2.4";#N/A,#N/A,FALSE,"wood2.5";#N/A,#N/A,FALSE,"Door2.6";#N/A,#N/A,FALSE,"Finish2.7";#N/A,#N/A,FALSE,"Service2.8";#N/A,#N/A,FALSE,"Summary2"}</definedName>
    <definedName name="asr4v" localSheetId="50" hidden="1">{#N/A,#N/A,FALSE,"Sub2.1";#N/A,#N/A,FALSE,"Conc2.2";#N/A,#N/A,FALSE,"Block2.3";#N/A,#N/A,FALSE,"Roof2.4";#N/A,#N/A,FALSE,"wood2.5";#N/A,#N/A,FALSE,"Door2.6";#N/A,#N/A,FALSE,"Finish2.7";#N/A,#N/A,FALSE,"Service2.8";#N/A,#N/A,FALSE,"Summary2"}</definedName>
    <definedName name="asr4v" hidden="1">{#N/A,#N/A,FALSE,"Sub2.1";#N/A,#N/A,FALSE,"Conc2.2";#N/A,#N/A,FALSE,"Block2.3";#N/A,#N/A,FALSE,"Roof2.4";#N/A,#N/A,FALSE,"wood2.5";#N/A,#N/A,FALSE,"Door2.6";#N/A,#N/A,FALSE,"Finish2.7";#N/A,#N/A,FALSE,"Service2.8";#N/A,#N/A,FALSE,"Summary2"}</definedName>
    <definedName name="ass" localSheetId="36" hidden="1">{#N/A,#N/A,FALSE,"Sub2.1";#N/A,#N/A,FALSE,"Conc2.2";#N/A,#N/A,FALSE,"Block2.3";#N/A,#N/A,FALSE,"Roof2.4";#N/A,#N/A,FALSE,"wood2.5";#N/A,#N/A,FALSE,"Door2.6";#N/A,#N/A,FALSE,"Finish2.7";#N/A,#N/A,FALSE,"Service2.8";#N/A,#N/A,FALSE,"Summary2"}</definedName>
    <definedName name="ass" localSheetId="50" hidden="1">{#N/A,#N/A,FALSE,"Sub2.1";#N/A,#N/A,FALSE,"Conc2.2";#N/A,#N/A,FALSE,"Block2.3";#N/A,#N/A,FALSE,"Roof2.4";#N/A,#N/A,FALSE,"wood2.5";#N/A,#N/A,FALSE,"Door2.6";#N/A,#N/A,FALSE,"Finish2.7";#N/A,#N/A,FALSE,"Service2.8";#N/A,#N/A,FALSE,"Summary2"}</definedName>
    <definedName name="ass" hidden="1">{#N/A,#N/A,FALSE,"Sub2.1";#N/A,#N/A,FALSE,"Conc2.2";#N/A,#N/A,FALSE,"Block2.3";#N/A,#N/A,FALSE,"Roof2.4";#N/A,#N/A,FALSE,"wood2.5";#N/A,#N/A,FALSE,"Door2.6";#N/A,#N/A,FALSE,"Finish2.7";#N/A,#N/A,FALSE,"Service2.8";#N/A,#N/A,FALSE,"Summary2"}</definedName>
    <definedName name="asss" localSheetId="36" hidden="1">{#N/A,#N/A,FALSE,"Sub2.1";#N/A,#N/A,FALSE,"Conc2.2";#N/A,#N/A,FALSE,"Block2.3";#N/A,#N/A,FALSE,"Roof2.4";#N/A,#N/A,FALSE,"wood2.5";#N/A,#N/A,FALSE,"Door2.6";#N/A,#N/A,FALSE,"Finish2.7";#N/A,#N/A,FALSE,"Service2.8";#N/A,#N/A,FALSE,"Summary2"}</definedName>
    <definedName name="asss" localSheetId="50" hidden="1">{#N/A,#N/A,FALSE,"Sub2.1";#N/A,#N/A,FALSE,"Conc2.2";#N/A,#N/A,FALSE,"Block2.3";#N/A,#N/A,FALSE,"Roof2.4";#N/A,#N/A,FALSE,"wood2.5";#N/A,#N/A,FALSE,"Door2.6";#N/A,#N/A,FALSE,"Finish2.7";#N/A,#N/A,FALSE,"Service2.8";#N/A,#N/A,FALSE,"Summary2"}</definedName>
    <definedName name="asss" hidden="1">{#N/A,#N/A,FALSE,"Sub2.1";#N/A,#N/A,FALSE,"Conc2.2";#N/A,#N/A,FALSE,"Block2.3";#N/A,#N/A,FALSE,"Roof2.4";#N/A,#N/A,FALSE,"wood2.5";#N/A,#N/A,FALSE,"Door2.6";#N/A,#N/A,FALSE,"Finish2.7";#N/A,#N/A,FALSE,"Service2.8";#N/A,#N/A,FALSE,"Summary2"}</definedName>
    <definedName name="assss" localSheetId="36" hidden="1">{#N/A,#N/A,FALSE,"Sub2.1";#N/A,#N/A,FALSE,"Conc2.2";#N/A,#N/A,FALSE,"Block2.3";#N/A,#N/A,FALSE,"Roof2.4";#N/A,#N/A,FALSE,"wood2.5";#N/A,#N/A,FALSE,"Door2.6";#N/A,#N/A,FALSE,"Finish2.7";#N/A,#N/A,FALSE,"Service2.8";#N/A,#N/A,FALSE,"Summary2"}</definedName>
    <definedName name="assss" localSheetId="50" hidden="1">{#N/A,#N/A,FALSE,"Sub2.1";#N/A,#N/A,FALSE,"Conc2.2";#N/A,#N/A,FALSE,"Block2.3";#N/A,#N/A,FALSE,"Roof2.4";#N/A,#N/A,FALSE,"wood2.5";#N/A,#N/A,FALSE,"Door2.6";#N/A,#N/A,FALSE,"Finish2.7";#N/A,#N/A,FALSE,"Service2.8";#N/A,#N/A,FALSE,"Summary2"}</definedName>
    <definedName name="assss" hidden="1">{#N/A,#N/A,FALSE,"Sub2.1";#N/A,#N/A,FALSE,"Conc2.2";#N/A,#N/A,FALSE,"Block2.3";#N/A,#N/A,FALSE,"Roof2.4";#N/A,#N/A,FALSE,"wood2.5";#N/A,#N/A,FALSE,"Door2.6";#N/A,#N/A,FALSE,"Finish2.7";#N/A,#N/A,FALSE,"Service2.8";#N/A,#N/A,FALSE,"Summary2"}</definedName>
    <definedName name="asssss" localSheetId="36" hidden="1">{#N/A,#N/A,FALSE,"Sub2.1";#N/A,#N/A,FALSE,"Conc2.2";#N/A,#N/A,FALSE,"Block2.3";#N/A,#N/A,FALSE,"Roof2.4";#N/A,#N/A,FALSE,"wood2.5";#N/A,#N/A,FALSE,"Door2.6";#N/A,#N/A,FALSE,"Finish2.7";#N/A,#N/A,FALSE,"Service2.8";#N/A,#N/A,FALSE,"Summary2"}</definedName>
    <definedName name="asssss" localSheetId="50" hidden="1">{#N/A,#N/A,FALSE,"Sub2.1";#N/A,#N/A,FALSE,"Conc2.2";#N/A,#N/A,FALSE,"Block2.3";#N/A,#N/A,FALSE,"Roof2.4";#N/A,#N/A,FALSE,"wood2.5";#N/A,#N/A,FALSE,"Door2.6";#N/A,#N/A,FALSE,"Finish2.7";#N/A,#N/A,FALSE,"Service2.8";#N/A,#N/A,FALSE,"Summary2"}</definedName>
    <definedName name="asssss" hidden="1">{#N/A,#N/A,FALSE,"Sub2.1";#N/A,#N/A,FALSE,"Conc2.2";#N/A,#N/A,FALSE,"Block2.3";#N/A,#N/A,FALSE,"Roof2.4";#N/A,#N/A,FALSE,"wood2.5";#N/A,#N/A,FALSE,"Door2.6";#N/A,#N/A,FALSE,"Finish2.7";#N/A,#N/A,FALSE,"Service2.8";#N/A,#N/A,FALSE,"Summary2"}</definedName>
    <definedName name="aswec" localSheetId="36" hidden="1">{#N/A,#N/A,FALSE,"Sub2.1";#N/A,#N/A,FALSE,"Conc2.2";#N/A,#N/A,FALSE,"Block2.3";#N/A,#N/A,FALSE,"Roof2.4";#N/A,#N/A,FALSE,"wood2.5";#N/A,#N/A,FALSE,"Door2.6";#N/A,#N/A,FALSE,"Finish2.7";#N/A,#N/A,FALSE,"Service2.8";#N/A,#N/A,FALSE,"Summary2"}</definedName>
    <definedName name="aswec" localSheetId="50" hidden="1">{#N/A,#N/A,FALSE,"Sub2.1";#N/A,#N/A,FALSE,"Conc2.2";#N/A,#N/A,FALSE,"Block2.3";#N/A,#N/A,FALSE,"Roof2.4";#N/A,#N/A,FALSE,"wood2.5";#N/A,#N/A,FALSE,"Door2.6";#N/A,#N/A,FALSE,"Finish2.7";#N/A,#N/A,FALSE,"Service2.8";#N/A,#N/A,FALSE,"Summary2"}</definedName>
    <definedName name="aswec" hidden="1">{#N/A,#N/A,FALSE,"Sub2.1";#N/A,#N/A,FALSE,"Conc2.2";#N/A,#N/A,FALSE,"Block2.3";#N/A,#N/A,FALSE,"Roof2.4";#N/A,#N/A,FALSE,"wood2.5";#N/A,#N/A,FALSE,"Door2.6";#N/A,#N/A,FALSE,"Finish2.7";#N/A,#N/A,FALSE,"Service2.8";#N/A,#N/A,FALSE,"Summary2"}</definedName>
    <definedName name="at" localSheetId="36" hidden="1">{#N/A,#N/A,FALSE,"Dem18.1";#N/A,#N/A,FALSE,"Site18.2";#N/A,#N/A,FALSE,"Road18.3";#N/A,#N/A,FALSE,"Fenc18.4";#N/A,#N/A,FALSE,"Jetty18.5 ";#N/A,#N/A,FALSE,"Beach18.6";#N/A,#N/A,FALSE,"Summary18"}</definedName>
    <definedName name="at" hidden="1">{#N/A,#N/A,FALSE,"Dem18.1";#N/A,#N/A,FALSE,"Site18.2";#N/A,#N/A,FALSE,"Road18.3";#N/A,#N/A,FALSE,"Fenc18.4";#N/A,#N/A,FALSE,"Jetty18.5 ";#N/A,#N/A,FALSE,"Beach18.6";#N/A,#N/A,FALSE,"Summary18"}</definedName>
    <definedName name="aw" localSheetId="36" hidden="1">{#N/A,#N/A,FALSE,"Sub2.1";#N/A,#N/A,FALSE,"Conc2.2";#N/A,#N/A,FALSE,"Block2.3";#N/A,#N/A,FALSE,"Roof2.4";#N/A,#N/A,FALSE,"wood2.5";#N/A,#N/A,FALSE,"Door2.6";#N/A,#N/A,FALSE,"Finish2.7";#N/A,#N/A,FALSE,"Service2.8";#N/A,#N/A,FALSE,"Summary2"}</definedName>
    <definedName name="aw" hidden="1">{#N/A,#N/A,FALSE,"Sub2.1";#N/A,#N/A,FALSE,"Conc2.2";#N/A,#N/A,FALSE,"Block2.3";#N/A,#N/A,FALSE,"Roof2.4";#N/A,#N/A,FALSE,"wood2.5";#N/A,#N/A,FALSE,"Door2.6";#N/A,#N/A,FALSE,"Finish2.7";#N/A,#N/A,FALSE,"Service2.8";#N/A,#N/A,FALSE,"Summary2"}</definedName>
    <definedName name="awwww" localSheetId="36" hidden="1">{#N/A,#N/A,FALSE,"Sub2.1";#N/A,#N/A,FALSE,"Conc2.2";#N/A,#N/A,FALSE,"Block2.3";#N/A,#N/A,FALSE,"Roof2.4";#N/A,#N/A,FALSE,"wood2.5";#N/A,#N/A,FALSE,"Door2.6";#N/A,#N/A,FALSE,"Finish2.7";#N/A,#N/A,FALSE,"Service2.8";#N/A,#N/A,FALSE,"Summary2"}</definedName>
    <definedName name="awwww" localSheetId="50" hidden="1">{#N/A,#N/A,FALSE,"Sub2.1";#N/A,#N/A,FALSE,"Conc2.2";#N/A,#N/A,FALSE,"Block2.3";#N/A,#N/A,FALSE,"Roof2.4";#N/A,#N/A,FALSE,"wood2.5";#N/A,#N/A,FALSE,"Door2.6";#N/A,#N/A,FALSE,"Finish2.7";#N/A,#N/A,FALSE,"Service2.8";#N/A,#N/A,FALSE,"Summary2"}</definedName>
    <definedName name="awwww" hidden="1">{#N/A,#N/A,FALSE,"Sub2.1";#N/A,#N/A,FALSE,"Conc2.2";#N/A,#N/A,FALSE,"Block2.3";#N/A,#N/A,FALSE,"Roof2.4";#N/A,#N/A,FALSE,"wood2.5";#N/A,#N/A,FALSE,"Door2.6";#N/A,#N/A,FALSE,"Finish2.7";#N/A,#N/A,FALSE,"Service2.8";#N/A,#N/A,FALSE,"Summary2"}</definedName>
    <definedName name="axz" localSheetId="45">#REF!</definedName>
    <definedName name="axz" localSheetId="46">#REF!</definedName>
    <definedName name="axz" localSheetId="47">#REF!</definedName>
    <definedName name="axz" localSheetId="48">#REF!</definedName>
    <definedName name="axz" localSheetId="49">#REF!</definedName>
    <definedName name="axz" localSheetId="50">#REF!</definedName>
    <definedName name="axz" localSheetId="51">#REF!</definedName>
    <definedName name="axz" localSheetId="52">#REF!</definedName>
    <definedName name="axz" localSheetId="53">#REF!</definedName>
    <definedName name="axz" localSheetId="54">#REF!</definedName>
    <definedName name="axz" localSheetId="37">#REF!</definedName>
    <definedName name="axz" localSheetId="55">#REF!</definedName>
    <definedName name="axz" localSheetId="56">#REF!</definedName>
    <definedName name="axz" localSheetId="57">#REF!</definedName>
    <definedName name="axz" localSheetId="58">#REF!</definedName>
    <definedName name="axz" localSheetId="59">#REF!</definedName>
    <definedName name="axz" localSheetId="60">#REF!</definedName>
    <definedName name="axz" localSheetId="61">#REF!</definedName>
    <definedName name="axz" localSheetId="62">#REF!</definedName>
    <definedName name="axz" localSheetId="38">#REF!</definedName>
    <definedName name="axz" localSheetId="39">#REF!</definedName>
    <definedName name="axz" localSheetId="40">#REF!</definedName>
    <definedName name="axz" localSheetId="41">#REF!</definedName>
    <definedName name="axz" localSheetId="42">#REF!</definedName>
    <definedName name="axz" localSheetId="43">#REF!</definedName>
    <definedName name="axz" localSheetId="44">#REF!</definedName>
    <definedName name="axz" localSheetId="35">#REF!</definedName>
    <definedName name="axz">#REF!</definedName>
    <definedName name="B" localSheetId="45">#REF!</definedName>
    <definedName name="B" localSheetId="46">#REF!</definedName>
    <definedName name="B" localSheetId="47">#REF!</definedName>
    <definedName name="B" localSheetId="48">#REF!</definedName>
    <definedName name="B" localSheetId="49">#REF!</definedName>
    <definedName name="B" localSheetId="50">#REF!</definedName>
    <definedName name="B" localSheetId="51">#REF!</definedName>
    <definedName name="B" localSheetId="52">#REF!</definedName>
    <definedName name="B" localSheetId="53">#REF!</definedName>
    <definedName name="B" localSheetId="54">#REF!</definedName>
    <definedName name="B" localSheetId="37">#REF!</definedName>
    <definedName name="B" localSheetId="55">#REF!</definedName>
    <definedName name="B" localSheetId="56">#REF!</definedName>
    <definedName name="B" localSheetId="57">#REF!</definedName>
    <definedName name="B" localSheetId="58">#REF!</definedName>
    <definedName name="B" localSheetId="59">#REF!</definedName>
    <definedName name="B" localSheetId="60">#REF!</definedName>
    <definedName name="B" localSheetId="61">#REF!</definedName>
    <definedName name="B" localSheetId="62">#REF!</definedName>
    <definedName name="B" localSheetId="38">#REF!</definedName>
    <definedName name="B" localSheetId="39">#REF!</definedName>
    <definedName name="B" localSheetId="40">#REF!</definedName>
    <definedName name="B" localSheetId="41">#REF!</definedName>
    <definedName name="B" localSheetId="42">#REF!</definedName>
    <definedName name="B" localSheetId="43">#REF!</definedName>
    <definedName name="B" localSheetId="44">#REF!</definedName>
    <definedName name="B" localSheetId="35">#REF!</definedName>
    <definedName name="B">#REF!</definedName>
    <definedName name="ba" localSheetId="36" hidden="1">{#N/A,#N/A,FALSE,"Sub2.1";#N/A,#N/A,FALSE,"Conc2.2";#N/A,#N/A,FALSE,"Block2.3";#N/A,#N/A,FALSE,"Roof2.4";#N/A,#N/A,FALSE,"wood2.5";#N/A,#N/A,FALSE,"Door2.6";#N/A,#N/A,FALSE,"Finish2.7";#N/A,#N/A,FALSE,"Service2.8";#N/A,#N/A,FALSE,"Summary2"}</definedName>
    <definedName name="ba" hidden="1">{#N/A,#N/A,FALSE,"Sub2.1";#N/A,#N/A,FALSE,"Conc2.2";#N/A,#N/A,FALSE,"Block2.3";#N/A,#N/A,FALSE,"Roof2.4";#N/A,#N/A,FALSE,"wood2.5";#N/A,#N/A,FALSE,"Door2.6";#N/A,#N/A,FALSE,"Finish2.7";#N/A,#N/A,FALSE,"Service2.8";#N/A,#N/A,FALSE,"Summary2"}</definedName>
    <definedName name="bb" localSheetId="36" hidden="1">{#N/A,#N/A,FALSE,"Sub2.1";#N/A,#N/A,FALSE,"Conc2.2";#N/A,#N/A,FALSE,"Block2.3";#N/A,#N/A,FALSE,"Roof2.4";#N/A,#N/A,FALSE,"wood2.5";#N/A,#N/A,FALSE,"Door2.6";#N/A,#N/A,FALSE,"Finish2.7";#N/A,#N/A,FALSE,"Service2.8";#N/A,#N/A,FALSE,"Summary2"}</definedName>
    <definedName name="bb" localSheetId="50" hidden="1">{#N/A,#N/A,FALSE,"Sub2.1";#N/A,#N/A,FALSE,"Conc2.2";#N/A,#N/A,FALSE,"Block2.3";#N/A,#N/A,FALSE,"Roof2.4";#N/A,#N/A,FALSE,"wood2.5";#N/A,#N/A,FALSE,"Door2.6";#N/A,#N/A,FALSE,"Finish2.7";#N/A,#N/A,FALSE,"Service2.8";#N/A,#N/A,FALSE,"Summary2"}</definedName>
    <definedName name="bb" localSheetId="53" hidden="1">{#N/A,#N/A,FALSE,"Sub2.1";#N/A,#N/A,FALSE,"Conc2.2";#N/A,#N/A,FALSE,"Block2.3";#N/A,#N/A,FALSE,"Roof2.4";#N/A,#N/A,FALSE,"wood2.5";#N/A,#N/A,FALSE,"Door2.6";#N/A,#N/A,FALSE,"Finish2.7";#N/A,#N/A,FALSE,"Service2.8";#N/A,#N/A,FALSE,"Summary2"}</definedName>
    <definedName name="bb" localSheetId="54" hidden="1">{#N/A,#N/A,FALSE,"Sub2.1";#N/A,#N/A,FALSE,"Conc2.2";#N/A,#N/A,FALSE,"Block2.3";#N/A,#N/A,FALSE,"Roof2.4";#N/A,#N/A,FALSE,"wood2.5";#N/A,#N/A,FALSE,"Door2.6";#N/A,#N/A,FALSE,"Finish2.7";#N/A,#N/A,FALSE,"Service2.8";#N/A,#N/A,FALSE,"Summary2"}</definedName>
    <definedName name="bb" localSheetId="55" hidden="1">{#N/A,#N/A,FALSE,"Sub2.1";#N/A,#N/A,FALSE,"Conc2.2";#N/A,#N/A,FALSE,"Block2.3";#N/A,#N/A,FALSE,"Roof2.4";#N/A,#N/A,FALSE,"wood2.5";#N/A,#N/A,FALSE,"Door2.6";#N/A,#N/A,FALSE,"Finish2.7";#N/A,#N/A,FALSE,"Service2.8";#N/A,#N/A,FALSE,"Summary2"}</definedName>
    <definedName name="bb" localSheetId="56" hidden="1">{#N/A,#N/A,FALSE,"Sub2.1";#N/A,#N/A,FALSE,"Conc2.2";#N/A,#N/A,FALSE,"Block2.3";#N/A,#N/A,FALSE,"Roof2.4";#N/A,#N/A,FALSE,"wood2.5";#N/A,#N/A,FALSE,"Door2.6";#N/A,#N/A,FALSE,"Finish2.7";#N/A,#N/A,FALSE,"Service2.8";#N/A,#N/A,FALSE,"Summary2"}</definedName>
    <definedName name="bb" localSheetId="57" hidden="1">{#N/A,#N/A,FALSE,"Sub2.1";#N/A,#N/A,FALSE,"Conc2.2";#N/A,#N/A,FALSE,"Block2.3";#N/A,#N/A,FALSE,"Roof2.4";#N/A,#N/A,FALSE,"wood2.5";#N/A,#N/A,FALSE,"Door2.6";#N/A,#N/A,FALSE,"Finish2.7";#N/A,#N/A,FALSE,"Service2.8";#N/A,#N/A,FALSE,"Summary2"}</definedName>
    <definedName name="bb" hidden="1">{#N/A,#N/A,FALSE,"Sub2.1";#N/A,#N/A,FALSE,"Conc2.2";#N/A,#N/A,FALSE,"Block2.3";#N/A,#N/A,FALSE,"Roof2.4";#N/A,#N/A,FALSE,"wood2.5";#N/A,#N/A,FALSE,"Door2.6";#N/A,#N/A,FALSE,"Finish2.7";#N/A,#N/A,FALSE,"Service2.8";#N/A,#N/A,FALSE,"Summary2"}</definedName>
    <definedName name="bc" localSheetId="36" hidden="1">{#N/A,#N/A,FALSE,"Sub2.1";#N/A,#N/A,FALSE,"Conc2.2";#N/A,#N/A,FALSE,"Block2.3";#N/A,#N/A,FALSE,"Roof2.4";#N/A,#N/A,FALSE,"wood2.5";#N/A,#N/A,FALSE,"Door2.6";#N/A,#N/A,FALSE,"Finish2.7";#N/A,#N/A,FALSE,"Service2.8";#N/A,#N/A,FALSE,"Summary2"}</definedName>
    <definedName name="bc" hidden="1">{#N/A,#N/A,FALSE,"Sub2.1";#N/A,#N/A,FALSE,"Conc2.2";#N/A,#N/A,FALSE,"Block2.3";#N/A,#N/A,FALSE,"Roof2.4";#N/A,#N/A,FALSE,"wood2.5";#N/A,#N/A,FALSE,"Door2.6";#N/A,#N/A,FALSE,"Finish2.7";#N/A,#N/A,FALSE,"Service2.8";#N/A,#N/A,FALSE,"Summary2"}</definedName>
    <definedName name="bd" localSheetId="36" hidden="1">{#N/A,#N/A,FALSE,"Sub2.1";#N/A,#N/A,FALSE,"Conc2.2";#N/A,#N/A,FALSE,"Block2.3";#N/A,#N/A,FALSE,"Roof2.4";#N/A,#N/A,FALSE,"wood2.5";#N/A,#N/A,FALSE,"Door2.6";#N/A,#N/A,FALSE,"Finish2.7";#N/A,#N/A,FALSE,"Service2.8";#N/A,#N/A,FALSE,"Summary2"}</definedName>
    <definedName name="bd" hidden="1">{#N/A,#N/A,FALSE,"Sub2.1";#N/A,#N/A,FALSE,"Conc2.2";#N/A,#N/A,FALSE,"Block2.3";#N/A,#N/A,FALSE,"Roof2.4";#N/A,#N/A,FALSE,"wood2.5";#N/A,#N/A,FALSE,"Door2.6";#N/A,#N/A,FALSE,"Finish2.7";#N/A,#N/A,FALSE,"Service2.8";#N/A,#N/A,FALSE,"Summary2"}</definedName>
    <definedName name="be" localSheetId="36" hidden="1">{#N/A,#N/A,FALSE,"Sub2.1";#N/A,#N/A,FALSE,"Conc2.2";#N/A,#N/A,FALSE,"Block2.3";#N/A,#N/A,FALSE,"Roof2.4";#N/A,#N/A,FALSE,"wood2.5";#N/A,#N/A,FALSE,"Door2.6";#N/A,#N/A,FALSE,"Finish2.7";#N/A,#N/A,FALSE,"Service2.8";#N/A,#N/A,FALSE,"Summary2"}</definedName>
    <definedName name="be" hidden="1">{#N/A,#N/A,FALSE,"Sub2.1";#N/A,#N/A,FALSE,"Conc2.2";#N/A,#N/A,FALSE,"Block2.3";#N/A,#N/A,FALSE,"Roof2.4";#N/A,#N/A,FALSE,"wood2.5";#N/A,#N/A,FALSE,"Door2.6";#N/A,#N/A,FALSE,"Finish2.7";#N/A,#N/A,FALSE,"Service2.8";#N/A,#N/A,FALSE,"Summary2"}</definedName>
    <definedName name="bf" localSheetId="36" hidden="1">{#N/A,#N/A,FALSE,"Sub2.1";#N/A,#N/A,FALSE,"Conc2.2";#N/A,#N/A,FALSE,"Block2.3";#N/A,#N/A,FALSE,"Roof2.4";#N/A,#N/A,FALSE,"wood2.5";#N/A,#N/A,FALSE,"Door2.6";#N/A,#N/A,FALSE,"Finish2.7";#N/A,#N/A,FALSE,"Service2.8";#N/A,#N/A,FALSE,"Summary2"}</definedName>
    <definedName name="bf" hidden="1">{#N/A,#N/A,FALSE,"Sub2.1";#N/A,#N/A,FALSE,"Conc2.2";#N/A,#N/A,FALSE,"Block2.3";#N/A,#N/A,FALSE,"Roof2.4";#N/A,#N/A,FALSE,"wood2.5";#N/A,#N/A,FALSE,"Door2.6";#N/A,#N/A,FALSE,"Finish2.7";#N/A,#N/A,FALSE,"Service2.8";#N/A,#N/A,FALSE,"Summary2"}</definedName>
    <definedName name="bh" localSheetId="36" hidden="1">{#N/A,#N/A,FALSE,"Sub2.1";#N/A,#N/A,FALSE,"Conc2.2";#N/A,#N/A,FALSE,"Block2.3";#N/A,#N/A,FALSE,"Roof2.4";#N/A,#N/A,FALSE,"wood2.5";#N/A,#N/A,FALSE,"Door2.6";#N/A,#N/A,FALSE,"Finish2.7";#N/A,#N/A,FALSE,"Service2.8";#N/A,#N/A,FALSE,"Summary2"}</definedName>
    <definedName name="bh" hidden="1">{#N/A,#N/A,FALSE,"Sub2.1";#N/A,#N/A,FALSE,"Conc2.2";#N/A,#N/A,FALSE,"Block2.3";#N/A,#N/A,FALSE,"Roof2.4";#N/A,#N/A,FALSE,"wood2.5";#N/A,#N/A,FALSE,"Door2.6";#N/A,#N/A,FALSE,"Finish2.7";#N/A,#N/A,FALSE,"Service2.8";#N/A,#N/A,FALSE,"Summary2"}</definedName>
    <definedName name="bi" localSheetId="36" hidden="1">{#N/A,#N/A,FALSE,"Sub2.1";#N/A,#N/A,FALSE,"Conc2.2";#N/A,#N/A,FALSE,"Block2.3";#N/A,#N/A,FALSE,"Roof2.4";#N/A,#N/A,FALSE,"wood2.5";#N/A,#N/A,FALSE,"Door2.6";#N/A,#N/A,FALSE,"Finish2.7";#N/A,#N/A,FALSE,"Service2.8";#N/A,#N/A,FALSE,"Summary2"}</definedName>
    <definedName name="bi" hidden="1">{#N/A,#N/A,FALSE,"Sub2.1";#N/A,#N/A,FALSE,"Conc2.2";#N/A,#N/A,FALSE,"Block2.3";#N/A,#N/A,FALSE,"Roof2.4";#N/A,#N/A,FALSE,"wood2.5";#N/A,#N/A,FALSE,"Door2.6";#N/A,#N/A,FALSE,"Finish2.7";#N/A,#N/A,FALSE,"Service2.8";#N/A,#N/A,FALSE,"Summary2"}</definedName>
    <definedName name="Bii" localSheetId="36" hidden="1">{#N/A,#N/A,FALSE,"Sub2.1";#N/A,#N/A,FALSE,"Conc2.2";#N/A,#N/A,FALSE,"Block2.3";#N/A,#N/A,FALSE,"Roof2.4";#N/A,#N/A,FALSE,"wood2.5";#N/A,#N/A,FALSE,"Door2.6";#N/A,#N/A,FALSE,"Finish2.7";#N/A,#N/A,FALSE,"Service2.8";#N/A,#N/A,FALSE,"Summary2"}</definedName>
    <definedName name="Bii" localSheetId="50" hidden="1">{#N/A,#N/A,FALSE,"Sub2.1";#N/A,#N/A,FALSE,"Conc2.2";#N/A,#N/A,FALSE,"Block2.3";#N/A,#N/A,FALSE,"Roof2.4";#N/A,#N/A,FALSE,"wood2.5";#N/A,#N/A,FALSE,"Door2.6";#N/A,#N/A,FALSE,"Finish2.7";#N/A,#N/A,FALSE,"Service2.8";#N/A,#N/A,FALSE,"Summary2"}</definedName>
    <definedName name="Bii" hidden="1">{#N/A,#N/A,FALSE,"Sub2.1";#N/A,#N/A,FALSE,"Conc2.2";#N/A,#N/A,FALSE,"Block2.3";#N/A,#N/A,FALSE,"Roof2.4";#N/A,#N/A,FALSE,"wood2.5";#N/A,#N/A,FALSE,"Door2.6";#N/A,#N/A,FALSE,"Finish2.7";#N/A,#N/A,FALSE,"Service2.8";#N/A,#N/A,FALSE,"Summary2"}</definedName>
    <definedName name="biil8" localSheetId="36" hidden="1">{#N/A,#N/A,FALSE,"Sub2.1";#N/A,#N/A,FALSE,"Conc2.2";#N/A,#N/A,FALSE,"Block2.3";#N/A,#N/A,FALSE,"Roof2.4";#N/A,#N/A,FALSE,"wood2.5";#N/A,#N/A,FALSE,"Door2.6";#N/A,#N/A,FALSE,"Finish2.7";#N/A,#N/A,FALSE,"Service2.8";#N/A,#N/A,FALSE,"Summary2"}</definedName>
    <definedName name="biil8" hidden="1">{#N/A,#N/A,FALSE,"Sub2.1";#N/A,#N/A,FALSE,"Conc2.2";#N/A,#N/A,FALSE,"Block2.3";#N/A,#N/A,FALSE,"Roof2.4";#N/A,#N/A,FALSE,"wood2.5";#N/A,#N/A,FALSE,"Door2.6";#N/A,#N/A,FALSE,"Finish2.7";#N/A,#N/A,FALSE,"Service2.8";#N/A,#N/A,FALSE,"Summary2"}</definedName>
    <definedName name="BILL" localSheetId="36" hidden="1">{#N/A,#N/A,FALSE,"Sub2.1";#N/A,#N/A,FALSE,"Conc2.2";#N/A,#N/A,FALSE,"Block2.3";#N/A,#N/A,FALSE,"Roof2.4";#N/A,#N/A,FALSE,"wood2.5";#N/A,#N/A,FALSE,"Door2.6";#N/A,#N/A,FALSE,"Finish2.7";#N/A,#N/A,FALSE,"Service2.8";#N/A,#N/A,FALSE,"Summary2"}</definedName>
    <definedName name="BILL" localSheetId="50" hidden="1">{#N/A,#N/A,FALSE,"Sub2.1";#N/A,#N/A,FALSE,"Conc2.2";#N/A,#N/A,FALSE,"Block2.3";#N/A,#N/A,FALSE,"Roof2.4";#N/A,#N/A,FALSE,"wood2.5";#N/A,#N/A,FALSE,"Door2.6";#N/A,#N/A,FALSE,"Finish2.7";#N/A,#N/A,FALSE,"Service2.8";#N/A,#N/A,FALSE,"Summary2"}</definedName>
    <definedName name="BILL" hidden="1">{#N/A,#N/A,FALSE,"Sub2.1";#N/A,#N/A,FALSE,"Conc2.2";#N/A,#N/A,FALSE,"Block2.3";#N/A,#N/A,FALSE,"Roof2.4";#N/A,#N/A,FALSE,"wood2.5";#N/A,#N/A,FALSE,"Door2.6";#N/A,#N/A,FALSE,"Finish2.7";#N/A,#N/A,FALSE,"Service2.8";#N/A,#N/A,FALSE,"Summary2"}</definedName>
    <definedName name="bill.5" localSheetId="36" hidden="1">{#N/A,#N/A,FALSE,"Sub2.1";#N/A,#N/A,FALSE,"Conc2.2";#N/A,#N/A,FALSE,"Block2.3";#N/A,#N/A,FALSE,"Roof2.4";#N/A,#N/A,FALSE,"wood2.5";#N/A,#N/A,FALSE,"Door2.6";#N/A,#N/A,FALSE,"Finish2.7";#N/A,#N/A,FALSE,"Service2.8";#N/A,#N/A,FALSE,"Summary2"}</definedName>
    <definedName name="bill.5" localSheetId="50" hidden="1">{#N/A,#N/A,FALSE,"Sub2.1";#N/A,#N/A,FALSE,"Conc2.2";#N/A,#N/A,FALSE,"Block2.3";#N/A,#N/A,FALSE,"Roof2.4";#N/A,#N/A,FALSE,"wood2.5";#N/A,#N/A,FALSE,"Door2.6";#N/A,#N/A,FALSE,"Finish2.7";#N/A,#N/A,FALSE,"Service2.8";#N/A,#N/A,FALSE,"Summary2"}</definedName>
    <definedName name="bill.5" hidden="1">{#N/A,#N/A,FALSE,"Sub2.1";#N/A,#N/A,FALSE,"Conc2.2";#N/A,#N/A,FALSE,"Block2.3";#N/A,#N/A,FALSE,"Roof2.4";#N/A,#N/A,FALSE,"wood2.5";#N/A,#N/A,FALSE,"Door2.6";#N/A,#N/A,FALSE,"Finish2.7";#N/A,#N/A,FALSE,"Service2.8";#N/A,#N/A,FALSE,"Summary2"}</definedName>
    <definedName name="Bill1" localSheetId="36" hidden="1">{#N/A,#N/A,FALSE,"Sub2.1";#N/A,#N/A,FALSE,"Conc2.2";#N/A,#N/A,FALSE,"Block2.3";#N/A,#N/A,FALSE,"Roof2.4";#N/A,#N/A,FALSE,"wood2.5";#N/A,#N/A,FALSE,"Door2.6";#N/A,#N/A,FALSE,"Finish2.7";#N/A,#N/A,FALSE,"Service2.8";#N/A,#N/A,FALSE,"Summary2"}</definedName>
    <definedName name="Bill1" localSheetId="50" hidden="1">{#N/A,#N/A,FALSE,"Sub2.1";#N/A,#N/A,FALSE,"Conc2.2";#N/A,#N/A,FALSE,"Block2.3";#N/A,#N/A,FALSE,"Roof2.4";#N/A,#N/A,FALSE,"wood2.5";#N/A,#N/A,FALSE,"Door2.6";#N/A,#N/A,FALSE,"Finish2.7";#N/A,#N/A,FALSE,"Service2.8";#N/A,#N/A,FALSE,"Summary2"}</definedName>
    <definedName name="Bill1" hidden="1">{#N/A,#N/A,FALSE,"Sub2.1";#N/A,#N/A,FALSE,"Conc2.2";#N/A,#N/A,FALSE,"Block2.3";#N/A,#N/A,FALSE,"Roof2.4";#N/A,#N/A,FALSE,"wood2.5";#N/A,#N/A,FALSE,"Door2.6";#N/A,#N/A,FALSE,"Finish2.7";#N/A,#N/A,FALSE,"Service2.8";#N/A,#N/A,FALSE,"Summary2"}</definedName>
    <definedName name="bill10.1" localSheetId="36" hidden="1">{#N/A,#N/A,FALSE,"Sub2.1";#N/A,#N/A,FALSE,"Conc2.2";#N/A,#N/A,FALSE,"Block2.3";#N/A,#N/A,FALSE,"Roof2.4";#N/A,#N/A,FALSE,"wood2.5";#N/A,#N/A,FALSE,"Door2.6";#N/A,#N/A,FALSE,"Finish2.7";#N/A,#N/A,FALSE,"Service2.8";#N/A,#N/A,FALSE,"Summary2"}</definedName>
    <definedName name="bill10.1" hidden="1">{#N/A,#N/A,FALSE,"Sub2.1";#N/A,#N/A,FALSE,"Conc2.2";#N/A,#N/A,FALSE,"Block2.3";#N/A,#N/A,FALSE,"Roof2.4";#N/A,#N/A,FALSE,"wood2.5";#N/A,#N/A,FALSE,"Door2.6";#N/A,#N/A,FALSE,"Finish2.7";#N/A,#N/A,FALSE,"Service2.8";#N/A,#N/A,FALSE,"Summary2"}</definedName>
    <definedName name="bill18.2" localSheetId="36" hidden="1">{#N/A,#N/A,FALSE,"Sub2.1";#N/A,#N/A,FALSE,"Conc2.2";#N/A,#N/A,FALSE,"Block2.3";#N/A,#N/A,FALSE,"Roof2.4";#N/A,#N/A,FALSE,"wood2.5";#N/A,#N/A,FALSE,"Door2.6";#N/A,#N/A,FALSE,"Finish2.7";#N/A,#N/A,FALSE,"Service2.8";#N/A,#N/A,FALSE,"Summary2"}</definedName>
    <definedName name="bill18.2" hidden="1">{#N/A,#N/A,FALSE,"Sub2.1";#N/A,#N/A,FALSE,"Conc2.2";#N/A,#N/A,FALSE,"Block2.3";#N/A,#N/A,FALSE,"Roof2.4";#N/A,#N/A,FALSE,"wood2.5";#N/A,#N/A,FALSE,"Door2.6";#N/A,#N/A,FALSE,"Finish2.7";#N/A,#N/A,FALSE,"Service2.8";#N/A,#N/A,FALSE,"Summary2"}</definedName>
    <definedName name="bill18a" localSheetId="36" hidden="1">{#N/A,#N/A,FALSE,"Dem18.1";#N/A,#N/A,FALSE,"Site18.2";#N/A,#N/A,FALSE,"Road18.3";#N/A,#N/A,FALSE,"Fenc18.4";#N/A,#N/A,FALSE,"Jetty18.5 ";#N/A,#N/A,FALSE,"Beach18.6";#N/A,#N/A,FALSE,"Summary18"}</definedName>
    <definedName name="bill18a" hidden="1">{#N/A,#N/A,FALSE,"Dem18.1";#N/A,#N/A,FALSE,"Site18.2";#N/A,#N/A,FALSE,"Road18.3";#N/A,#N/A,FALSE,"Fenc18.4";#N/A,#N/A,FALSE,"Jetty18.5 ";#N/A,#N/A,FALSE,"Beach18.6";#N/A,#N/A,FALSE,"Summary18"}</definedName>
    <definedName name="BIll2" localSheetId="36" hidden="1">{#N/A,#N/A,FALSE,"Sub2.1";#N/A,#N/A,FALSE,"Conc2.2";#N/A,#N/A,FALSE,"Block2.3";#N/A,#N/A,FALSE,"Roof2.4";#N/A,#N/A,FALSE,"wood2.5";#N/A,#N/A,FALSE,"Door2.6";#N/A,#N/A,FALSE,"Finish2.7";#N/A,#N/A,FALSE,"Service2.8";#N/A,#N/A,FALSE,"Summary2"}</definedName>
    <definedName name="BIll2" localSheetId="50" hidden="1">{#N/A,#N/A,FALSE,"Sub2.1";#N/A,#N/A,FALSE,"Conc2.2";#N/A,#N/A,FALSE,"Block2.3";#N/A,#N/A,FALSE,"Roof2.4";#N/A,#N/A,FALSE,"wood2.5";#N/A,#N/A,FALSE,"Door2.6";#N/A,#N/A,FALSE,"Finish2.7";#N/A,#N/A,FALSE,"Service2.8";#N/A,#N/A,FALSE,"Summary2"}</definedName>
    <definedName name="BIll2" hidden="1">{#N/A,#N/A,FALSE,"Sub2.1";#N/A,#N/A,FALSE,"Conc2.2";#N/A,#N/A,FALSE,"Block2.3";#N/A,#N/A,FALSE,"Roof2.4";#N/A,#N/A,FALSE,"wood2.5";#N/A,#N/A,FALSE,"Door2.6";#N/A,#N/A,FALSE,"Finish2.7";#N/A,#N/A,FALSE,"Service2.8";#N/A,#N/A,FALSE,"Summary2"}</definedName>
    <definedName name="bill21" localSheetId="36" hidden="1">{#N/A,#N/A,FALSE,"Sub2.1";#N/A,#N/A,FALSE,"Conc2.2";#N/A,#N/A,FALSE,"Block2.3";#N/A,#N/A,FALSE,"Roof2.4";#N/A,#N/A,FALSE,"wood2.5";#N/A,#N/A,FALSE,"Door2.6";#N/A,#N/A,FALSE,"Finish2.7";#N/A,#N/A,FALSE,"Service2.8";#N/A,#N/A,FALSE,"Summary2"}</definedName>
    <definedName name="bill21" localSheetId="45" hidden="1">{#N/A,#N/A,FALSE,"Sub2.1";#N/A,#N/A,FALSE,"Conc2.2";#N/A,#N/A,FALSE,"Block2.3";#N/A,#N/A,FALSE,"Roof2.4";#N/A,#N/A,FALSE,"wood2.5";#N/A,#N/A,FALSE,"Door2.6";#N/A,#N/A,FALSE,"Finish2.7";#N/A,#N/A,FALSE,"Service2.8";#N/A,#N/A,FALSE,"Summary2"}</definedName>
    <definedName name="bill21" localSheetId="50" hidden="1">{#N/A,#N/A,FALSE,"Sub2.1";#N/A,#N/A,FALSE,"Conc2.2";#N/A,#N/A,FALSE,"Block2.3";#N/A,#N/A,FALSE,"Roof2.4";#N/A,#N/A,FALSE,"wood2.5";#N/A,#N/A,FALSE,"Door2.6";#N/A,#N/A,FALSE,"Finish2.7";#N/A,#N/A,FALSE,"Service2.8";#N/A,#N/A,FALSE,"Summary2"}</definedName>
    <definedName name="bill21" localSheetId="53" hidden="1">{#N/A,#N/A,FALSE,"Sub2.1";#N/A,#N/A,FALSE,"Conc2.2";#N/A,#N/A,FALSE,"Block2.3";#N/A,#N/A,FALSE,"Roof2.4";#N/A,#N/A,FALSE,"wood2.5";#N/A,#N/A,FALSE,"Door2.6";#N/A,#N/A,FALSE,"Finish2.7";#N/A,#N/A,FALSE,"Service2.8";#N/A,#N/A,FALSE,"Summary2"}</definedName>
    <definedName name="bill21" localSheetId="54" hidden="1">{#N/A,#N/A,FALSE,"Sub2.1";#N/A,#N/A,FALSE,"Conc2.2";#N/A,#N/A,FALSE,"Block2.3";#N/A,#N/A,FALSE,"Roof2.4";#N/A,#N/A,FALSE,"wood2.5";#N/A,#N/A,FALSE,"Door2.6";#N/A,#N/A,FALSE,"Finish2.7";#N/A,#N/A,FALSE,"Service2.8";#N/A,#N/A,FALSE,"Summary2"}</definedName>
    <definedName name="bill21" localSheetId="37" hidden="1">{#N/A,#N/A,FALSE,"Sub2.1";#N/A,#N/A,FALSE,"Conc2.2";#N/A,#N/A,FALSE,"Block2.3";#N/A,#N/A,FALSE,"Roof2.4";#N/A,#N/A,FALSE,"wood2.5";#N/A,#N/A,FALSE,"Door2.6";#N/A,#N/A,FALSE,"Finish2.7";#N/A,#N/A,FALSE,"Service2.8";#N/A,#N/A,FALSE,"Summary2"}</definedName>
    <definedName name="bill21" localSheetId="55" hidden="1">{#N/A,#N/A,FALSE,"Sub2.1";#N/A,#N/A,FALSE,"Conc2.2";#N/A,#N/A,FALSE,"Block2.3";#N/A,#N/A,FALSE,"Roof2.4";#N/A,#N/A,FALSE,"wood2.5";#N/A,#N/A,FALSE,"Door2.6";#N/A,#N/A,FALSE,"Finish2.7";#N/A,#N/A,FALSE,"Service2.8";#N/A,#N/A,FALSE,"Summary2"}</definedName>
    <definedName name="bill21" localSheetId="56" hidden="1">{#N/A,#N/A,FALSE,"Sub2.1";#N/A,#N/A,FALSE,"Conc2.2";#N/A,#N/A,FALSE,"Block2.3";#N/A,#N/A,FALSE,"Roof2.4";#N/A,#N/A,FALSE,"wood2.5";#N/A,#N/A,FALSE,"Door2.6";#N/A,#N/A,FALSE,"Finish2.7";#N/A,#N/A,FALSE,"Service2.8";#N/A,#N/A,FALSE,"Summary2"}</definedName>
    <definedName name="bill21" localSheetId="57" hidden="1">{#N/A,#N/A,FALSE,"Sub2.1";#N/A,#N/A,FALSE,"Conc2.2";#N/A,#N/A,FALSE,"Block2.3";#N/A,#N/A,FALSE,"Roof2.4";#N/A,#N/A,FALSE,"wood2.5";#N/A,#N/A,FALSE,"Door2.6";#N/A,#N/A,FALSE,"Finish2.7";#N/A,#N/A,FALSE,"Service2.8";#N/A,#N/A,FALSE,"Summary2"}</definedName>
    <definedName name="bill21" localSheetId="59" hidden="1">{#N/A,#N/A,FALSE,"Sub2.1";#N/A,#N/A,FALSE,"Conc2.2";#N/A,#N/A,FALSE,"Block2.3";#N/A,#N/A,FALSE,"Roof2.4";#N/A,#N/A,FALSE,"wood2.5";#N/A,#N/A,FALSE,"Door2.6";#N/A,#N/A,FALSE,"Finish2.7";#N/A,#N/A,FALSE,"Service2.8";#N/A,#N/A,FALSE,"Summary2"}</definedName>
    <definedName name="bill21" localSheetId="38" hidden="1">{#N/A,#N/A,FALSE,"Sub2.1";#N/A,#N/A,FALSE,"Conc2.2";#N/A,#N/A,FALSE,"Block2.3";#N/A,#N/A,FALSE,"Roof2.4";#N/A,#N/A,FALSE,"wood2.5";#N/A,#N/A,FALSE,"Door2.6";#N/A,#N/A,FALSE,"Finish2.7";#N/A,#N/A,FALSE,"Service2.8";#N/A,#N/A,FALSE,"Summary2"}</definedName>
    <definedName name="bill21" localSheetId="39" hidden="1">{#N/A,#N/A,FALSE,"Sub2.1";#N/A,#N/A,FALSE,"Conc2.2";#N/A,#N/A,FALSE,"Block2.3";#N/A,#N/A,FALSE,"Roof2.4";#N/A,#N/A,FALSE,"wood2.5";#N/A,#N/A,FALSE,"Door2.6";#N/A,#N/A,FALSE,"Finish2.7";#N/A,#N/A,FALSE,"Service2.8";#N/A,#N/A,FALSE,"Summary2"}</definedName>
    <definedName name="bill21" localSheetId="40" hidden="1">{#N/A,#N/A,FALSE,"Sub2.1";#N/A,#N/A,FALSE,"Conc2.2";#N/A,#N/A,FALSE,"Block2.3";#N/A,#N/A,FALSE,"Roof2.4";#N/A,#N/A,FALSE,"wood2.5";#N/A,#N/A,FALSE,"Door2.6";#N/A,#N/A,FALSE,"Finish2.7";#N/A,#N/A,FALSE,"Service2.8";#N/A,#N/A,FALSE,"Summary2"}</definedName>
    <definedName name="bill21" localSheetId="41" hidden="1">{#N/A,#N/A,FALSE,"Sub2.1";#N/A,#N/A,FALSE,"Conc2.2";#N/A,#N/A,FALSE,"Block2.3";#N/A,#N/A,FALSE,"Roof2.4";#N/A,#N/A,FALSE,"wood2.5";#N/A,#N/A,FALSE,"Door2.6";#N/A,#N/A,FALSE,"Finish2.7";#N/A,#N/A,FALSE,"Service2.8";#N/A,#N/A,FALSE,"Summary2"}</definedName>
    <definedName name="bill21" localSheetId="42" hidden="1">{#N/A,#N/A,FALSE,"Sub2.1";#N/A,#N/A,FALSE,"Conc2.2";#N/A,#N/A,FALSE,"Block2.3";#N/A,#N/A,FALSE,"Roof2.4";#N/A,#N/A,FALSE,"wood2.5";#N/A,#N/A,FALSE,"Door2.6";#N/A,#N/A,FALSE,"Finish2.7";#N/A,#N/A,FALSE,"Service2.8";#N/A,#N/A,FALSE,"Summary2"}</definedName>
    <definedName name="bill21" localSheetId="43" hidden="1">{#N/A,#N/A,FALSE,"Sub2.1";#N/A,#N/A,FALSE,"Conc2.2";#N/A,#N/A,FALSE,"Block2.3";#N/A,#N/A,FALSE,"Roof2.4";#N/A,#N/A,FALSE,"wood2.5";#N/A,#N/A,FALSE,"Door2.6";#N/A,#N/A,FALSE,"Finish2.7";#N/A,#N/A,FALSE,"Service2.8";#N/A,#N/A,FALSE,"Summary2"}</definedName>
    <definedName name="bill21" localSheetId="44" hidden="1">{#N/A,#N/A,FALSE,"Sub2.1";#N/A,#N/A,FALSE,"Conc2.2";#N/A,#N/A,FALSE,"Block2.3";#N/A,#N/A,FALSE,"Roof2.4";#N/A,#N/A,FALSE,"wood2.5";#N/A,#N/A,FALSE,"Door2.6";#N/A,#N/A,FALSE,"Finish2.7";#N/A,#N/A,FALSE,"Service2.8";#N/A,#N/A,FALSE,"Summary2"}</definedName>
    <definedName name="bill21" localSheetId="34" hidden="1">{#N/A,#N/A,FALSE,"Sub2.1";#N/A,#N/A,FALSE,"Conc2.2";#N/A,#N/A,FALSE,"Block2.3";#N/A,#N/A,FALSE,"Roof2.4";#N/A,#N/A,FALSE,"wood2.5";#N/A,#N/A,FALSE,"Door2.6";#N/A,#N/A,FALSE,"Finish2.7";#N/A,#N/A,FALSE,"Service2.8";#N/A,#N/A,FALSE,"Summary2"}</definedName>
    <definedName name="bill21" localSheetId="35" hidden="1">{#N/A,#N/A,FALSE,"Sub2.1";#N/A,#N/A,FALSE,"Conc2.2";#N/A,#N/A,FALSE,"Block2.3";#N/A,#N/A,FALSE,"Roof2.4";#N/A,#N/A,FALSE,"wood2.5";#N/A,#N/A,FALSE,"Door2.6";#N/A,#N/A,FALSE,"Finish2.7";#N/A,#N/A,FALSE,"Service2.8";#N/A,#N/A,FALSE,"Summary2"}</definedName>
    <definedName name="bill21" hidden="1">{#N/A,#N/A,FALSE,"Sub2.1";#N/A,#N/A,FALSE,"Conc2.2";#N/A,#N/A,FALSE,"Block2.3";#N/A,#N/A,FALSE,"Roof2.4";#N/A,#N/A,FALSE,"wood2.5";#N/A,#N/A,FALSE,"Door2.6";#N/A,#N/A,FALSE,"Finish2.7";#N/A,#N/A,FALSE,"Service2.8";#N/A,#N/A,FALSE,"Summary2"}</definedName>
    <definedName name="bill210" localSheetId="36" hidden="1">{#N/A,#N/A,FALSE,"Sub2.1";#N/A,#N/A,FALSE,"Conc2.2";#N/A,#N/A,FALSE,"Block2.3";#N/A,#N/A,FALSE,"Roof2.4";#N/A,#N/A,FALSE,"wood2.5";#N/A,#N/A,FALSE,"Door2.6";#N/A,#N/A,FALSE,"Finish2.7";#N/A,#N/A,FALSE,"Service2.8";#N/A,#N/A,FALSE,"Summary2"}</definedName>
    <definedName name="bill210" hidden="1">{#N/A,#N/A,FALSE,"Sub2.1";#N/A,#N/A,FALSE,"Conc2.2";#N/A,#N/A,FALSE,"Block2.3";#N/A,#N/A,FALSE,"Roof2.4";#N/A,#N/A,FALSE,"wood2.5";#N/A,#N/A,FALSE,"Door2.6";#N/A,#N/A,FALSE,"Finish2.7";#N/A,#N/A,FALSE,"Service2.8";#N/A,#N/A,FALSE,"Summary2"}</definedName>
    <definedName name="bill212a" localSheetId="36" hidden="1">{#N/A,#N/A,FALSE,"Sub2.1";#N/A,#N/A,FALSE,"Conc2.2";#N/A,#N/A,FALSE,"Block2.3";#N/A,#N/A,FALSE,"Roof2.4";#N/A,#N/A,FALSE,"wood2.5";#N/A,#N/A,FALSE,"Door2.6";#N/A,#N/A,FALSE,"Finish2.7";#N/A,#N/A,FALSE,"Service2.8";#N/A,#N/A,FALSE,"Summary2"}</definedName>
    <definedName name="bill212a" hidden="1">{#N/A,#N/A,FALSE,"Sub2.1";#N/A,#N/A,FALSE,"Conc2.2";#N/A,#N/A,FALSE,"Block2.3";#N/A,#N/A,FALSE,"Roof2.4";#N/A,#N/A,FALSE,"wood2.5";#N/A,#N/A,FALSE,"Door2.6";#N/A,#N/A,FALSE,"Finish2.7";#N/A,#N/A,FALSE,"Service2.8";#N/A,#N/A,FALSE,"Summary2"}</definedName>
    <definedName name="bill213" localSheetId="36" hidden="1">{#N/A,#N/A,FALSE,"Sub2.1";#N/A,#N/A,FALSE,"Conc2.2";#N/A,#N/A,FALSE,"Block2.3";#N/A,#N/A,FALSE,"Roof2.4";#N/A,#N/A,FALSE,"wood2.5";#N/A,#N/A,FALSE,"Door2.6";#N/A,#N/A,FALSE,"Finish2.7";#N/A,#N/A,FALSE,"Service2.8";#N/A,#N/A,FALSE,"Summary2"}</definedName>
    <definedName name="bill213" hidden="1">{#N/A,#N/A,FALSE,"Sub2.1";#N/A,#N/A,FALSE,"Conc2.2";#N/A,#N/A,FALSE,"Block2.3";#N/A,#N/A,FALSE,"Roof2.4";#N/A,#N/A,FALSE,"wood2.5";#N/A,#N/A,FALSE,"Door2.6";#N/A,#N/A,FALSE,"Finish2.7";#N/A,#N/A,FALSE,"Service2.8";#N/A,#N/A,FALSE,"Summary2"}</definedName>
    <definedName name="BILL25" localSheetId="36" hidden="1">{#N/A,#N/A,FALSE,"Sub2.1";#N/A,#N/A,FALSE,"Conc2.2";#N/A,#N/A,FALSE,"Block2.3";#N/A,#N/A,FALSE,"Roof2.4";#N/A,#N/A,FALSE,"wood2.5";#N/A,#N/A,FALSE,"Door2.6";#N/A,#N/A,FALSE,"Finish2.7";#N/A,#N/A,FALSE,"Service2.8";#N/A,#N/A,FALSE,"Summary2"}</definedName>
    <definedName name="BILL25" hidden="1">{#N/A,#N/A,FALSE,"Sub2.1";#N/A,#N/A,FALSE,"Conc2.2";#N/A,#N/A,FALSE,"Block2.3";#N/A,#N/A,FALSE,"Roof2.4";#N/A,#N/A,FALSE,"wood2.5";#N/A,#N/A,FALSE,"Door2.6";#N/A,#N/A,FALSE,"Finish2.7";#N/A,#N/A,FALSE,"Service2.8";#N/A,#N/A,FALSE,"Summary2"}</definedName>
    <definedName name="Bill3" localSheetId="36" hidden="1">{#N/A,#N/A,FALSE,"Sub2.1";#N/A,#N/A,FALSE,"Conc2.2";#N/A,#N/A,FALSE,"Block2.3";#N/A,#N/A,FALSE,"Roof2.4";#N/A,#N/A,FALSE,"wood2.5";#N/A,#N/A,FALSE,"Door2.6";#N/A,#N/A,FALSE,"Finish2.7";#N/A,#N/A,FALSE,"Service2.8";#N/A,#N/A,FALSE,"Summary2"}</definedName>
    <definedName name="Bill3" hidden="1">{#N/A,#N/A,FALSE,"Sub2.1";#N/A,#N/A,FALSE,"Conc2.2";#N/A,#N/A,FALSE,"Block2.3";#N/A,#N/A,FALSE,"Roof2.4";#N/A,#N/A,FALSE,"wood2.5";#N/A,#N/A,FALSE,"Door2.6";#N/A,#N/A,FALSE,"Finish2.7";#N/A,#N/A,FALSE,"Service2.8";#N/A,#N/A,FALSE,"Summary2"}</definedName>
    <definedName name="bill4" localSheetId="36" hidden="1">{#N/A,#N/A,FALSE,"Sub2.1";#N/A,#N/A,FALSE,"Conc2.2";#N/A,#N/A,FALSE,"Block2.3";#N/A,#N/A,FALSE,"Roof2.4";#N/A,#N/A,FALSE,"wood2.5";#N/A,#N/A,FALSE,"Door2.6";#N/A,#N/A,FALSE,"Finish2.7";#N/A,#N/A,FALSE,"Service2.8";#N/A,#N/A,FALSE,"Summary2"}</definedName>
    <definedName name="bill4" localSheetId="45" hidden="1">{#N/A,#N/A,FALSE,"Sub2.1";#N/A,#N/A,FALSE,"Conc2.2";#N/A,#N/A,FALSE,"Block2.3";#N/A,#N/A,FALSE,"Roof2.4";#N/A,#N/A,FALSE,"wood2.5";#N/A,#N/A,FALSE,"Door2.6";#N/A,#N/A,FALSE,"Finish2.7";#N/A,#N/A,FALSE,"Service2.8";#N/A,#N/A,FALSE,"Summary2"}</definedName>
    <definedName name="bill4" localSheetId="50" hidden="1">{#N/A,#N/A,FALSE,"Sub2.1";#N/A,#N/A,FALSE,"Conc2.2";#N/A,#N/A,FALSE,"Block2.3";#N/A,#N/A,FALSE,"Roof2.4";#N/A,#N/A,FALSE,"wood2.5";#N/A,#N/A,FALSE,"Door2.6";#N/A,#N/A,FALSE,"Finish2.7";#N/A,#N/A,FALSE,"Service2.8";#N/A,#N/A,FALSE,"Summary2"}</definedName>
    <definedName name="bill4" localSheetId="53" hidden="1">{#N/A,#N/A,FALSE,"Sub2.1";#N/A,#N/A,FALSE,"Conc2.2";#N/A,#N/A,FALSE,"Block2.3";#N/A,#N/A,FALSE,"Roof2.4";#N/A,#N/A,FALSE,"wood2.5";#N/A,#N/A,FALSE,"Door2.6";#N/A,#N/A,FALSE,"Finish2.7";#N/A,#N/A,FALSE,"Service2.8";#N/A,#N/A,FALSE,"Summary2"}</definedName>
    <definedName name="bill4" localSheetId="54" hidden="1">{#N/A,#N/A,FALSE,"Sub2.1";#N/A,#N/A,FALSE,"Conc2.2";#N/A,#N/A,FALSE,"Block2.3";#N/A,#N/A,FALSE,"Roof2.4";#N/A,#N/A,FALSE,"wood2.5";#N/A,#N/A,FALSE,"Door2.6";#N/A,#N/A,FALSE,"Finish2.7";#N/A,#N/A,FALSE,"Service2.8";#N/A,#N/A,FALSE,"Summary2"}</definedName>
    <definedName name="bill4" localSheetId="37" hidden="1">{#N/A,#N/A,FALSE,"Sub2.1";#N/A,#N/A,FALSE,"Conc2.2";#N/A,#N/A,FALSE,"Block2.3";#N/A,#N/A,FALSE,"Roof2.4";#N/A,#N/A,FALSE,"wood2.5";#N/A,#N/A,FALSE,"Door2.6";#N/A,#N/A,FALSE,"Finish2.7";#N/A,#N/A,FALSE,"Service2.8";#N/A,#N/A,FALSE,"Summary2"}</definedName>
    <definedName name="bill4" localSheetId="55" hidden="1">{#N/A,#N/A,FALSE,"Sub2.1";#N/A,#N/A,FALSE,"Conc2.2";#N/A,#N/A,FALSE,"Block2.3";#N/A,#N/A,FALSE,"Roof2.4";#N/A,#N/A,FALSE,"wood2.5";#N/A,#N/A,FALSE,"Door2.6";#N/A,#N/A,FALSE,"Finish2.7";#N/A,#N/A,FALSE,"Service2.8";#N/A,#N/A,FALSE,"Summary2"}</definedName>
    <definedName name="bill4" localSheetId="56" hidden="1">{#N/A,#N/A,FALSE,"Sub2.1";#N/A,#N/A,FALSE,"Conc2.2";#N/A,#N/A,FALSE,"Block2.3";#N/A,#N/A,FALSE,"Roof2.4";#N/A,#N/A,FALSE,"wood2.5";#N/A,#N/A,FALSE,"Door2.6";#N/A,#N/A,FALSE,"Finish2.7";#N/A,#N/A,FALSE,"Service2.8";#N/A,#N/A,FALSE,"Summary2"}</definedName>
    <definedName name="bill4" localSheetId="57" hidden="1">{#N/A,#N/A,FALSE,"Sub2.1";#N/A,#N/A,FALSE,"Conc2.2";#N/A,#N/A,FALSE,"Block2.3";#N/A,#N/A,FALSE,"Roof2.4";#N/A,#N/A,FALSE,"wood2.5";#N/A,#N/A,FALSE,"Door2.6";#N/A,#N/A,FALSE,"Finish2.7";#N/A,#N/A,FALSE,"Service2.8";#N/A,#N/A,FALSE,"Summary2"}</definedName>
    <definedName name="bill4" localSheetId="59" hidden="1">{#N/A,#N/A,FALSE,"Sub2.1";#N/A,#N/A,FALSE,"Conc2.2";#N/A,#N/A,FALSE,"Block2.3";#N/A,#N/A,FALSE,"Roof2.4";#N/A,#N/A,FALSE,"wood2.5";#N/A,#N/A,FALSE,"Door2.6";#N/A,#N/A,FALSE,"Finish2.7";#N/A,#N/A,FALSE,"Service2.8";#N/A,#N/A,FALSE,"Summary2"}</definedName>
    <definedName name="bill4" localSheetId="38" hidden="1">{#N/A,#N/A,FALSE,"Sub2.1";#N/A,#N/A,FALSE,"Conc2.2";#N/A,#N/A,FALSE,"Block2.3";#N/A,#N/A,FALSE,"Roof2.4";#N/A,#N/A,FALSE,"wood2.5";#N/A,#N/A,FALSE,"Door2.6";#N/A,#N/A,FALSE,"Finish2.7";#N/A,#N/A,FALSE,"Service2.8";#N/A,#N/A,FALSE,"Summary2"}</definedName>
    <definedName name="bill4" localSheetId="39" hidden="1">{#N/A,#N/A,FALSE,"Sub2.1";#N/A,#N/A,FALSE,"Conc2.2";#N/A,#N/A,FALSE,"Block2.3";#N/A,#N/A,FALSE,"Roof2.4";#N/A,#N/A,FALSE,"wood2.5";#N/A,#N/A,FALSE,"Door2.6";#N/A,#N/A,FALSE,"Finish2.7";#N/A,#N/A,FALSE,"Service2.8";#N/A,#N/A,FALSE,"Summary2"}</definedName>
    <definedName name="bill4" localSheetId="40" hidden="1">{#N/A,#N/A,FALSE,"Sub2.1";#N/A,#N/A,FALSE,"Conc2.2";#N/A,#N/A,FALSE,"Block2.3";#N/A,#N/A,FALSE,"Roof2.4";#N/A,#N/A,FALSE,"wood2.5";#N/A,#N/A,FALSE,"Door2.6";#N/A,#N/A,FALSE,"Finish2.7";#N/A,#N/A,FALSE,"Service2.8";#N/A,#N/A,FALSE,"Summary2"}</definedName>
    <definedName name="bill4" localSheetId="41" hidden="1">{#N/A,#N/A,FALSE,"Sub2.1";#N/A,#N/A,FALSE,"Conc2.2";#N/A,#N/A,FALSE,"Block2.3";#N/A,#N/A,FALSE,"Roof2.4";#N/A,#N/A,FALSE,"wood2.5";#N/A,#N/A,FALSE,"Door2.6";#N/A,#N/A,FALSE,"Finish2.7";#N/A,#N/A,FALSE,"Service2.8";#N/A,#N/A,FALSE,"Summary2"}</definedName>
    <definedName name="bill4" localSheetId="42" hidden="1">{#N/A,#N/A,FALSE,"Sub2.1";#N/A,#N/A,FALSE,"Conc2.2";#N/A,#N/A,FALSE,"Block2.3";#N/A,#N/A,FALSE,"Roof2.4";#N/A,#N/A,FALSE,"wood2.5";#N/A,#N/A,FALSE,"Door2.6";#N/A,#N/A,FALSE,"Finish2.7";#N/A,#N/A,FALSE,"Service2.8";#N/A,#N/A,FALSE,"Summary2"}</definedName>
    <definedName name="bill4" localSheetId="43" hidden="1">{#N/A,#N/A,FALSE,"Sub2.1";#N/A,#N/A,FALSE,"Conc2.2";#N/A,#N/A,FALSE,"Block2.3";#N/A,#N/A,FALSE,"Roof2.4";#N/A,#N/A,FALSE,"wood2.5";#N/A,#N/A,FALSE,"Door2.6";#N/A,#N/A,FALSE,"Finish2.7";#N/A,#N/A,FALSE,"Service2.8";#N/A,#N/A,FALSE,"Summary2"}</definedName>
    <definedName name="bill4" localSheetId="44" hidden="1">{#N/A,#N/A,FALSE,"Sub2.1";#N/A,#N/A,FALSE,"Conc2.2";#N/A,#N/A,FALSE,"Block2.3";#N/A,#N/A,FALSE,"Roof2.4";#N/A,#N/A,FALSE,"wood2.5";#N/A,#N/A,FALSE,"Door2.6";#N/A,#N/A,FALSE,"Finish2.7";#N/A,#N/A,FALSE,"Service2.8";#N/A,#N/A,FALSE,"Summary2"}</definedName>
    <definedName name="bill4" localSheetId="34" hidden="1">{#N/A,#N/A,FALSE,"Sub2.1";#N/A,#N/A,FALSE,"Conc2.2";#N/A,#N/A,FALSE,"Block2.3";#N/A,#N/A,FALSE,"Roof2.4";#N/A,#N/A,FALSE,"wood2.5";#N/A,#N/A,FALSE,"Door2.6";#N/A,#N/A,FALSE,"Finish2.7";#N/A,#N/A,FALSE,"Service2.8";#N/A,#N/A,FALSE,"Summary2"}</definedName>
    <definedName name="bill4" localSheetId="35" hidden="1">{#N/A,#N/A,FALSE,"Sub2.1";#N/A,#N/A,FALSE,"Conc2.2";#N/A,#N/A,FALSE,"Block2.3";#N/A,#N/A,FALSE,"Roof2.4";#N/A,#N/A,FALSE,"wood2.5";#N/A,#N/A,FALSE,"Door2.6";#N/A,#N/A,FALSE,"Finish2.7";#N/A,#N/A,FALSE,"Service2.8";#N/A,#N/A,FALSE,"Summary2"}</definedName>
    <definedName name="bill4" hidden="1">{#N/A,#N/A,FALSE,"Sub2.1";#N/A,#N/A,FALSE,"Conc2.2";#N/A,#N/A,FALSE,"Block2.3";#N/A,#N/A,FALSE,"Roof2.4";#N/A,#N/A,FALSE,"wood2.5";#N/A,#N/A,FALSE,"Door2.6";#N/A,#N/A,FALSE,"Finish2.7";#N/A,#N/A,FALSE,"Service2.8";#N/A,#N/A,FALSE,"Summary2"}</definedName>
    <definedName name="BILL4.2" localSheetId="36" hidden="1">{#N/A,#N/A,FALSE,"Sub2.1";#N/A,#N/A,FALSE,"Conc2.2";#N/A,#N/A,FALSE,"Block2.3";#N/A,#N/A,FALSE,"Roof2.4";#N/A,#N/A,FALSE,"wood2.5";#N/A,#N/A,FALSE,"Door2.6";#N/A,#N/A,FALSE,"Finish2.7";#N/A,#N/A,FALSE,"Service2.8";#N/A,#N/A,FALSE,"Summary2"}</definedName>
    <definedName name="BILL4.2" localSheetId="45" hidden="1">{#N/A,#N/A,FALSE,"Sub2.1";#N/A,#N/A,FALSE,"Conc2.2";#N/A,#N/A,FALSE,"Block2.3";#N/A,#N/A,FALSE,"Roof2.4";#N/A,#N/A,FALSE,"wood2.5";#N/A,#N/A,FALSE,"Door2.6";#N/A,#N/A,FALSE,"Finish2.7";#N/A,#N/A,FALSE,"Service2.8";#N/A,#N/A,FALSE,"Summary2"}</definedName>
    <definedName name="BILL4.2" localSheetId="50" hidden="1">{#N/A,#N/A,FALSE,"Sub2.1";#N/A,#N/A,FALSE,"Conc2.2";#N/A,#N/A,FALSE,"Block2.3";#N/A,#N/A,FALSE,"Roof2.4";#N/A,#N/A,FALSE,"wood2.5";#N/A,#N/A,FALSE,"Door2.6";#N/A,#N/A,FALSE,"Finish2.7";#N/A,#N/A,FALSE,"Service2.8";#N/A,#N/A,FALSE,"Summary2"}</definedName>
    <definedName name="BILL4.2" localSheetId="53" hidden="1">{#N/A,#N/A,FALSE,"Sub2.1";#N/A,#N/A,FALSE,"Conc2.2";#N/A,#N/A,FALSE,"Block2.3";#N/A,#N/A,FALSE,"Roof2.4";#N/A,#N/A,FALSE,"wood2.5";#N/A,#N/A,FALSE,"Door2.6";#N/A,#N/A,FALSE,"Finish2.7";#N/A,#N/A,FALSE,"Service2.8";#N/A,#N/A,FALSE,"Summary2"}</definedName>
    <definedName name="BILL4.2" localSheetId="54" hidden="1">{#N/A,#N/A,FALSE,"Sub2.1";#N/A,#N/A,FALSE,"Conc2.2";#N/A,#N/A,FALSE,"Block2.3";#N/A,#N/A,FALSE,"Roof2.4";#N/A,#N/A,FALSE,"wood2.5";#N/A,#N/A,FALSE,"Door2.6";#N/A,#N/A,FALSE,"Finish2.7";#N/A,#N/A,FALSE,"Service2.8";#N/A,#N/A,FALSE,"Summary2"}</definedName>
    <definedName name="BILL4.2" localSheetId="37" hidden="1">{#N/A,#N/A,FALSE,"Sub2.1";#N/A,#N/A,FALSE,"Conc2.2";#N/A,#N/A,FALSE,"Block2.3";#N/A,#N/A,FALSE,"Roof2.4";#N/A,#N/A,FALSE,"wood2.5";#N/A,#N/A,FALSE,"Door2.6";#N/A,#N/A,FALSE,"Finish2.7";#N/A,#N/A,FALSE,"Service2.8";#N/A,#N/A,FALSE,"Summary2"}</definedName>
    <definedName name="BILL4.2" localSheetId="55" hidden="1">{#N/A,#N/A,FALSE,"Sub2.1";#N/A,#N/A,FALSE,"Conc2.2";#N/A,#N/A,FALSE,"Block2.3";#N/A,#N/A,FALSE,"Roof2.4";#N/A,#N/A,FALSE,"wood2.5";#N/A,#N/A,FALSE,"Door2.6";#N/A,#N/A,FALSE,"Finish2.7";#N/A,#N/A,FALSE,"Service2.8";#N/A,#N/A,FALSE,"Summary2"}</definedName>
    <definedName name="BILL4.2" localSheetId="56" hidden="1">{#N/A,#N/A,FALSE,"Sub2.1";#N/A,#N/A,FALSE,"Conc2.2";#N/A,#N/A,FALSE,"Block2.3";#N/A,#N/A,FALSE,"Roof2.4";#N/A,#N/A,FALSE,"wood2.5";#N/A,#N/A,FALSE,"Door2.6";#N/A,#N/A,FALSE,"Finish2.7";#N/A,#N/A,FALSE,"Service2.8";#N/A,#N/A,FALSE,"Summary2"}</definedName>
    <definedName name="BILL4.2" localSheetId="57" hidden="1">{#N/A,#N/A,FALSE,"Sub2.1";#N/A,#N/A,FALSE,"Conc2.2";#N/A,#N/A,FALSE,"Block2.3";#N/A,#N/A,FALSE,"Roof2.4";#N/A,#N/A,FALSE,"wood2.5";#N/A,#N/A,FALSE,"Door2.6";#N/A,#N/A,FALSE,"Finish2.7";#N/A,#N/A,FALSE,"Service2.8";#N/A,#N/A,FALSE,"Summary2"}</definedName>
    <definedName name="BILL4.2" localSheetId="59" hidden="1">{#N/A,#N/A,FALSE,"Sub2.1";#N/A,#N/A,FALSE,"Conc2.2";#N/A,#N/A,FALSE,"Block2.3";#N/A,#N/A,FALSE,"Roof2.4";#N/A,#N/A,FALSE,"wood2.5";#N/A,#N/A,FALSE,"Door2.6";#N/A,#N/A,FALSE,"Finish2.7";#N/A,#N/A,FALSE,"Service2.8";#N/A,#N/A,FALSE,"Summary2"}</definedName>
    <definedName name="BILL4.2" localSheetId="38" hidden="1">{#N/A,#N/A,FALSE,"Sub2.1";#N/A,#N/A,FALSE,"Conc2.2";#N/A,#N/A,FALSE,"Block2.3";#N/A,#N/A,FALSE,"Roof2.4";#N/A,#N/A,FALSE,"wood2.5";#N/A,#N/A,FALSE,"Door2.6";#N/A,#N/A,FALSE,"Finish2.7";#N/A,#N/A,FALSE,"Service2.8";#N/A,#N/A,FALSE,"Summary2"}</definedName>
    <definedName name="BILL4.2" localSheetId="39" hidden="1">{#N/A,#N/A,FALSE,"Sub2.1";#N/A,#N/A,FALSE,"Conc2.2";#N/A,#N/A,FALSE,"Block2.3";#N/A,#N/A,FALSE,"Roof2.4";#N/A,#N/A,FALSE,"wood2.5";#N/A,#N/A,FALSE,"Door2.6";#N/A,#N/A,FALSE,"Finish2.7";#N/A,#N/A,FALSE,"Service2.8";#N/A,#N/A,FALSE,"Summary2"}</definedName>
    <definedName name="BILL4.2" localSheetId="40" hidden="1">{#N/A,#N/A,FALSE,"Sub2.1";#N/A,#N/A,FALSE,"Conc2.2";#N/A,#N/A,FALSE,"Block2.3";#N/A,#N/A,FALSE,"Roof2.4";#N/A,#N/A,FALSE,"wood2.5";#N/A,#N/A,FALSE,"Door2.6";#N/A,#N/A,FALSE,"Finish2.7";#N/A,#N/A,FALSE,"Service2.8";#N/A,#N/A,FALSE,"Summary2"}</definedName>
    <definedName name="BILL4.2" localSheetId="41" hidden="1">{#N/A,#N/A,FALSE,"Sub2.1";#N/A,#N/A,FALSE,"Conc2.2";#N/A,#N/A,FALSE,"Block2.3";#N/A,#N/A,FALSE,"Roof2.4";#N/A,#N/A,FALSE,"wood2.5";#N/A,#N/A,FALSE,"Door2.6";#N/A,#N/A,FALSE,"Finish2.7";#N/A,#N/A,FALSE,"Service2.8";#N/A,#N/A,FALSE,"Summary2"}</definedName>
    <definedName name="BILL4.2" localSheetId="42" hidden="1">{#N/A,#N/A,FALSE,"Sub2.1";#N/A,#N/A,FALSE,"Conc2.2";#N/A,#N/A,FALSE,"Block2.3";#N/A,#N/A,FALSE,"Roof2.4";#N/A,#N/A,FALSE,"wood2.5";#N/A,#N/A,FALSE,"Door2.6";#N/A,#N/A,FALSE,"Finish2.7";#N/A,#N/A,FALSE,"Service2.8";#N/A,#N/A,FALSE,"Summary2"}</definedName>
    <definedName name="BILL4.2" localSheetId="43" hidden="1">{#N/A,#N/A,FALSE,"Sub2.1";#N/A,#N/A,FALSE,"Conc2.2";#N/A,#N/A,FALSE,"Block2.3";#N/A,#N/A,FALSE,"Roof2.4";#N/A,#N/A,FALSE,"wood2.5";#N/A,#N/A,FALSE,"Door2.6";#N/A,#N/A,FALSE,"Finish2.7";#N/A,#N/A,FALSE,"Service2.8";#N/A,#N/A,FALSE,"Summary2"}</definedName>
    <definedName name="BILL4.2" localSheetId="44" hidden="1">{#N/A,#N/A,FALSE,"Sub2.1";#N/A,#N/A,FALSE,"Conc2.2";#N/A,#N/A,FALSE,"Block2.3";#N/A,#N/A,FALSE,"Roof2.4";#N/A,#N/A,FALSE,"wood2.5";#N/A,#N/A,FALSE,"Door2.6";#N/A,#N/A,FALSE,"Finish2.7";#N/A,#N/A,FALSE,"Service2.8";#N/A,#N/A,FALSE,"Summary2"}</definedName>
    <definedName name="BILL4.2" localSheetId="34" hidden="1">{#N/A,#N/A,FALSE,"Sub2.1";#N/A,#N/A,FALSE,"Conc2.2";#N/A,#N/A,FALSE,"Block2.3";#N/A,#N/A,FALSE,"Roof2.4";#N/A,#N/A,FALSE,"wood2.5";#N/A,#N/A,FALSE,"Door2.6";#N/A,#N/A,FALSE,"Finish2.7";#N/A,#N/A,FALSE,"Service2.8";#N/A,#N/A,FALSE,"Summary2"}</definedName>
    <definedName name="BILL4.2" localSheetId="35" hidden="1">{#N/A,#N/A,FALSE,"Sub2.1";#N/A,#N/A,FALSE,"Conc2.2";#N/A,#N/A,FALSE,"Block2.3";#N/A,#N/A,FALSE,"Roof2.4";#N/A,#N/A,FALSE,"wood2.5";#N/A,#N/A,FALSE,"Door2.6";#N/A,#N/A,FALSE,"Finish2.7";#N/A,#N/A,FALSE,"Service2.8";#N/A,#N/A,FALSE,"Summary2"}</definedName>
    <definedName name="BILL4.2" hidden="1">{#N/A,#N/A,FALSE,"Sub2.1";#N/A,#N/A,FALSE,"Conc2.2";#N/A,#N/A,FALSE,"Block2.3";#N/A,#N/A,FALSE,"Roof2.4";#N/A,#N/A,FALSE,"wood2.5";#N/A,#N/A,FALSE,"Door2.6";#N/A,#N/A,FALSE,"Finish2.7";#N/A,#N/A,FALSE,"Service2.8";#N/A,#N/A,FALSE,"Summary2"}</definedName>
    <definedName name="bill4.2a" localSheetId="36" hidden="1">{#N/A,#N/A,FALSE,"Sub2.1";#N/A,#N/A,FALSE,"Conc2.2";#N/A,#N/A,FALSE,"Block2.3";#N/A,#N/A,FALSE,"Roof2.4";#N/A,#N/A,FALSE,"wood2.5";#N/A,#N/A,FALSE,"Door2.6";#N/A,#N/A,FALSE,"Finish2.7";#N/A,#N/A,FALSE,"Service2.8";#N/A,#N/A,FALSE,"Summary2"}</definedName>
    <definedName name="bill4.2a" hidden="1">{#N/A,#N/A,FALSE,"Sub2.1";#N/A,#N/A,FALSE,"Conc2.2";#N/A,#N/A,FALSE,"Block2.3";#N/A,#N/A,FALSE,"Roof2.4";#N/A,#N/A,FALSE,"wood2.5";#N/A,#N/A,FALSE,"Door2.6";#N/A,#N/A,FALSE,"Finish2.7";#N/A,#N/A,FALSE,"Service2.8";#N/A,#N/A,FALSE,"Summary2"}</definedName>
    <definedName name="bill4.2ab" localSheetId="36" hidden="1">{#N/A,#N/A,FALSE,"Sub2.1";#N/A,#N/A,FALSE,"Conc2.2";#N/A,#N/A,FALSE,"Block2.3";#N/A,#N/A,FALSE,"Roof2.4";#N/A,#N/A,FALSE,"wood2.5";#N/A,#N/A,FALSE,"Door2.6";#N/A,#N/A,FALSE,"Finish2.7";#N/A,#N/A,FALSE,"Service2.8";#N/A,#N/A,FALSE,"Summary2"}</definedName>
    <definedName name="bill4.2ab" hidden="1">{#N/A,#N/A,FALSE,"Sub2.1";#N/A,#N/A,FALSE,"Conc2.2";#N/A,#N/A,FALSE,"Block2.3";#N/A,#N/A,FALSE,"Roof2.4";#N/A,#N/A,FALSE,"wood2.5";#N/A,#N/A,FALSE,"Door2.6";#N/A,#N/A,FALSE,"Finish2.7";#N/A,#N/A,FALSE,"Service2.8";#N/A,#N/A,FALSE,"Summary2"}</definedName>
    <definedName name="bill4.2c" localSheetId="36" hidden="1">{#N/A,#N/A,FALSE,"Sub2.1";#N/A,#N/A,FALSE,"Conc2.2";#N/A,#N/A,FALSE,"Block2.3";#N/A,#N/A,FALSE,"Roof2.4";#N/A,#N/A,FALSE,"wood2.5";#N/A,#N/A,FALSE,"Door2.6";#N/A,#N/A,FALSE,"Finish2.7";#N/A,#N/A,FALSE,"Service2.8";#N/A,#N/A,FALSE,"Summary2"}</definedName>
    <definedName name="bill4.2c" hidden="1">{#N/A,#N/A,FALSE,"Sub2.1";#N/A,#N/A,FALSE,"Conc2.2";#N/A,#N/A,FALSE,"Block2.3";#N/A,#N/A,FALSE,"Roof2.4";#N/A,#N/A,FALSE,"wood2.5";#N/A,#N/A,FALSE,"Door2.6";#N/A,#N/A,FALSE,"Finish2.7";#N/A,#N/A,FALSE,"Service2.8";#N/A,#N/A,FALSE,"Summary2"}</definedName>
    <definedName name="Bill42" localSheetId="36" hidden="1">{#N/A,#N/A,FALSE,"Sub2.1";#N/A,#N/A,FALSE,"Conc2.2";#N/A,#N/A,FALSE,"Block2.3";#N/A,#N/A,FALSE,"Roof2.4";#N/A,#N/A,FALSE,"wood2.5";#N/A,#N/A,FALSE,"Door2.6";#N/A,#N/A,FALSE,"Finish2.7";#N/A,#N/A,FALSE,"Service2.8";#N/A,#N/A,FALSE,"Summary2"}</definedName>
    <definedName name="Bill42" hidden="1">{#N/A,#N/A,FALSE,"Sub2.1";#N/A,#N/A,FALSE,"Conc2.2";#N/A,#N/A,FALSE,"Block2.3";#N/A,#N/A,FALSE,"Roof2.4";#N/A,#N/A,FALSE,"wood2.5";#N/A,#N/A,FALSE,"Door2.6";#N/A,#N/A,FALSE,"Finish2.7";#N/A,#N/A,FALSE,"Service2.8";#N/A,#N/A,FALSE,"Summary2"}</definedName>
    <definedName name="bill4A" localSheetId="36" hidden="1">{#N/A,#N/A,FALSE,"Sub2.1";#N/A,#N/A,FALSE,"Conc2.2";#N/A,#N/A,FALSE,"Block2.3";#N/A,#N/A,FALSE,"Roof2.4";#N/A,#N/A,FALSE,"wood2.5";#N/A,#N/A,FALSE,"Door2.6";#N/A,#N/A,FALSE,"Finish2.7";#N/A,#N/A,FALSE,"Service2.8";#N/A,#N/A,FALSE,"Summary2"}</definedName>
    <definedName name="bill4A" localSheetId="45" hidden="1">{#N/A,#N/A,FALSE,"Sub2.1";#N/A,#N/A,FALSE,"Conc2.2";#N/A,#N/A,FALSE,"Block2.3";#N/A,#N/A,FALSE,"Roof2.4";#N/A,#N/A,FALSE,"wood2.5";#N/A,#N/A,FALSE,"Door2.6";#N/A,#N/A,FALSE,"Finish2.7";#N/A,#N/A,FALSE,"Service2.8";#N/A,#N/A,FALSE,"Summary2"}</definedName>
    <definedName name="bill4A" localSheetId="50" hidden="1">{#N/A,#N/A,FALSE,"Sub2.1";#N/A,#N/A,FALSE,"Conc2.2";#N/A,#N/A,FALSE,"Block2.3";#N/A,#N/A,FALSE,"Roof2.4";#N/A,#N/A,FALSE,"wood2.5";#N/A,#N/A,FALSE,"Door2.6";#N/A,#N/A,FALSE,"Finish2.7";#N/A,#N/A,FALSE,"Service2.8";#N/A,#N/A,FALSE,"Summary2"}</definedName>
    <definedName name="bill4A" localSheetId="53" hidden="1">{#N/A,#N/A,FALSE,"Sub2.1";#N/A,#N/A,FALSE,"Conc2.2";#N/A,#N/A,FALSE,"Block2.3";#N/A,#N/A,FALSE,"Roof2.4";#N/A,#N/A,FALSE,"wood2.5";#N/A,#N/A,FALSE,"Door2.6";#N/A,#N/A,FALSE,"Finish2.7";#N/A,#N/A,FALSE,"Service2.8";#N/A,#N/A,FALSE,"Summary2"}</definedName>
    <definedName name="bill4A" localSheetId="54" hidden="1">{#N/A,#N/A,FALSE,"Sub2.1";#N/A,#N/A,FALSE,"Conc2.2";#N/A,#N/A,FALSE,"Block2.3";#N/A,#N/A,FALSE,"Roof2.4";#N/A,#N/A,FALSE,"wood2.5";#N/A,#N/A,FALSE,"Door2.6";#N/A,#N/A,FALSE,"Finish2.7";#N/A,#N/A,FALSE,"Service2.8";#N/A,#N/A,FALSE,"Summary2"}</definedName>
    <definedName name="bill4A" localSheetId="37" hidden="1">{#N/A,#N/A,FALSE,"Sub2.1";#N/A,#N/A,FALSE,"Conc2.2";#N/A,#N/A,FALSE,"Block2.3";#N/A,#N/A,FALSE,"Roof2.4";#N/A,#N/A,FALSE,"wood2.5";#N/A,#N/A,FALSE,"Door2.6";#N/A,#N/A,FALSE,"Finish2.7";#N/A,#N/A,FALSE,"Service2.8";#N/A,#N/A,FALSE,"Summary2"}</definedName>
    <definedName name="bill4A" localSheetId="55" hidden="1">{#N/A,#N/A,FALSE,"Sub2.1";#N/A,#N/A,FALSE,"Conc2.2";#N/A,#N/A,FALSE,"Block2.3";#N/A,#N/A,FALSE,"Roof2.4";#N/A,#N/A,FALSE,"wood2.5";#N/A,#N/A,FALSE,"Door2.6";#N/A,#N/A,FALSE,"Finish2.7";#N/A,#N/A,FALSE,"Service2.8";#N/A,#N/A,FALSE,"Summary2"}</definedName>
    <definedName name="bill4A" localSheetId="56" hidden="1">{#N/A,#N/A,FALSE,"Sub2.1";#N/A,#N/A,FALSE,"Conc2.2";#N/A,#N/A,FALSE,"Block2.3";#N/A,#N/A,FALSE,"Roof2.4";#N/A,#N/A,FALSE,"wood2.5";#N/A,#N/A,FALSE,"Door2.6";#N/A,#N/A,FALSE,"Finish2.7";#N/A,#N/A,FALSE,"Service2.8";#N/A,#N/A,FALSE,"Summary2"}</definedName>
    <definedName name="bill4A" localSheetId="57" hidden="1">{#N/A,#N/A,FALSE,"Sub2.1";#N/A,#N/A,FALSE,"Conc2.2";#N/A,#N/A,FALSE,"Block2.3";#N/A,#N/A,FALSE,"Roof2.4";#N/A,#N/A,FALSE,"wood2.5";#N/A,#N/A,FALSE,"Door2.6";#N/A,#N/A,FALSE,"Finish2.7";#N/A,#N/A,FALSE,"Service2.8";#N/A,#N/A,FALSE,"Summary2"}</definedName>
    <definedName name="bill4A" localSheetId="59" hidden="1">{#N/A,#N/A,FALSE,"Sub2.1";#N/A,#N/A,FALSE,"Conc2.2";#N/A,#N/A,FALSE,"Block2.3";#N/A,#N/A,FALSE,"Roof2.4";#N/A,#N/A,FALSE,"wood2.5";#N/A,#N/A,FALSE,"Door2.6";#N/A,#N/A,FALSE,"Finish2.7";#N/A,#N/A,FALSE,"Service2.8";#N/A,#N/A,FALSE,"Summary2"}</definedName>
    <definedName name="bill4A" localSheetId="38" hidden="1">{#N/A,#N/A,FALSE,"Sub2.1";#N/A,#N/A,FALSE,"Conc2.2";#N/A,#N/A,FALSE,"Block2.3";#N/A,#N/A,FALSE,"Roof2.4";#N/A,#N/A,FALSE,"wood2.5";#N/A,#N/A,FALSE,"Door2.6";#N/A,#N/A,FALSE,"Finish2.7";#N/A,#N/A,FALSE,"Service2.8";#N/A,#N/A,FALSE,"Summary2"}</definedName>
    <definedName name="bill4A" localSheetId="39" hidden="1">{#N/A,#N/A,FALSE,"Sub2.1";#N/A,#N/A,FALSE,"Conc2.2";#N/A,#N/A,FALSE,"Block2.3";#N/A,#N/A,FALSE,"Roof2.4";#N/A,#N/A,FALSE,"wood2.5";#N/A,#N/A,FALSE,"Door2.6";#N/A,#N/A,FALSE,"Finish2.7";#N/A,#N/A,FALSE,"Service2.8";#N/A,#N/A,FALSE,"Summary2"}</definedName>
    <definedName name="bill4A" localSheetId="40" hidden="1">{#N/A,#N/A,FALSE,"Sub2.1";#N/A,#N/A,FALSE,"Conc2.2";#N/A,#N/A,FALSE,"Block2.3";#N/A,#N/A,FALSE,"Roof2.4";#N/A,#N/A,FALSE,"wood2.5";#N/A,#N/A,FALSE,"Door2.6";#N/A,#N/A,FALSE,"Finish2.7";#N/A,#N/A,FALSE,"Service2.8";#N/A,#N/A,FALSE,"Summary2"}</definedName>
    <definedName name="bill4A" localSheetId="41" hidden="1">{#N/A,#N/A,FALSE,"Sub2.1";#N/A,#N/A,FALSE,"Conc2.2";#N/A,#N/A,FALSE,"Block2.3";#N/A,#N/A,FALSE,"Roof2.4";#N/A,#N/A,FALSE,"wood2.5";#N/A,#N/A,FALSE,"Door2.6";#N/A,#N/A,FALSE,"Finish2.7";#N/A,#N/A,FALSE,"Service2.8";#N/A,#N/A,FALSE,"Summary2"}</definedName>
    <definedName name="bill4A" localSheetId="42" hidden="1">{#N/A,#N/A,FALSE,"Sub2.1";#N/A,#N/A,FALSE,"Conc2.2";#N/A,#N/A,FALSE,"Block2.3";#N/A,#N/A,FALSE,"Roof2.4";#N/A,#N/A,FALSE,"wood2.5";#N/A,#N/A,FALSE,"Door2.6";#N/A,#N/A,FALSE,"Finish2.7";#N/A,#N/A,FALSE,"Service2.8";#N/A,#N/A,FALSE,"Summary2"}</definedName>
    <definedName name="bill4A" localSheetId="43" hidden="1">{#N/A,#N/A,FALSE,"Sub2.1";#N/A,#N/A,FALSE,"Conc2.2";#N/A,#N/A,FALSE,"Block2.3";#N/A,#N/A,FALSE,"Roof2.4";#N/A,#N/A,FALSE,"wood2.5";#N/A,#N/A,FALSE,"Door2.6";#N/A,#N/A,FALSE,"Finish2.7";#N/A,#N/A,FALSE,"Service2.8";#N/A,#N/A,FALSE,"Summary2"}</definedName>
    <definedName name="bill4A" localSheetId="44" hidden="1">{#N/A,#N/A,FALSE,"Sub2.1";#N/A,#N/A,FALSE,"Conc2.2";#N/A,#N/A,FALSE,"Block2.3";#N/A,#N/A,FALSE,"Roof2.4";#N/A,#N/A,FALSE,"wood2.5";#N/A,#N/A,FALSE,"Door2.6";#N/A,#N/A,FALSE,"Finish2.7";#N/A,#N/A,FALSE,"Service2.8";#N/A,#N/A,FALSE,"Summary2"}</definedName>
    <definedName name="bill4A" localSheetId="34" hidden="1">{#N/A,#N/A,FALSE,"Sub2.1";#N/A,#N/A,FALSE,"Conc2.2";#N/A,#N/A,FALSE,"Block2.3";#N/A,#N/A,FALSE,"Roof2.4";#N/A,#N/A,FALSE,"wood2.5";#N/A,#N/A,FALSE,"Door2.6";#N/A,#N/A,FALSE,"Finish2.7";#N/A,#N/A,FALSE,"Service2.8";#N/A,#N/A,FALSE,"Summary2"}</definedName>
    <definedName name="bill4A" localSheetId="35" hidden="1">{#N/A,#N/A,FALSE,"Sub2.1";#N/A,#N/A,FALSE,"Conc2.2";#N/A,#N/A,FALSE,"Block2.3";#N/A,#N/A,FALSE,"Roof2.4";#N/A,#N/A,FALSE,"wood2.5";#N/A,#N/A,FALSE,"Door2.6";#N/A,#N/A,FALSE,"Finish2.7";#N/A,#N/A,FALSE,"Service2.8";#N/A,#N/A,FALSE,"Summary2"}</definedName>
    <definedName name="bill4A" hidden="1">{#N/A,#N/A,FALSE,"Sub2.1";#N/A,#N/A,FALSE,"Conc2.2";#N/A,#N/A,FALSE,"Block2.3";#N/A,#N/A,FALSE,"Roof2.4";#N/A,#N/A,FALSE,"wood2.5";#N/A,#N/A,FALSE,"Door2.6";#N/A,#N/A,FALSE,"Finish2.7";#N/A,#N/A,FALSE,"Service2.8";#N/A,#N/A,FALSE,"Summary2"}</definedName>
    <definedName name="bill4ab" localSheetId="36" hidden="1">{#N/A,#N/A,FALSE,"Sub2.1";#N/A,#N/A,FALSE,"Conc2.2";#N/A,#N/A,FALSE,"Block2.3";#N/A,#N/A,FALSE,"Roof2.4";#N/A,#N/A,FALSE,"wood2.5";#N/A,#N/A,FALSE,"Door2.6";#N/A,#N/A,FALSE,"Finish2.7";#N/A,#N/A,FALSE,"Service2.8";#N/A,#N/A,FALSE,"Summary2"}</definedName>
    <definedName name="bill4ab" hidden="1">{#N/A,#N/A,FALSE,"Sub2.1";#N/A,#N/A,FALSE,"Conc2.2";#N/A,#N/A,FALSE,"Block2.3";#N/A,#N/A,FALSE,"Roof2.4";#N/A,#N/A,FALSE,"wood2.5";#N/A,#N/A,FALSE,"Door2.6";#N/A,#N/A,FALSE,"Finish2.7";#N/A,#N/A,FALSE,"Service2.8";#N/A,#N/A,FALSE,"Summary2"}</definedName>
    <definedName name="bill4c" localSheetId="36" hidden="1">{#N/A,#N/A,FALSE,"Sub2.1";#N/A,#N/A,FALSE,"Conc2.2";#N/A,#N/A,FALSE,"Block2.3";#N/A,#N/A,FALSE,"Roof2.4";#N/A,#N/A,FALSE,"wood2.5";#N/A,#N/A,FALSE,"Door2.6";#N/A,#N/A,FALSE,"Finish2.7";#N/A,#N/A,FALSE,"Service2.8";#N/A,#N/A,FALSE,"Summary2"}</definedName>
    <definedName name="bill4c" hidden="1">{#N/A,#N/A,FALSE,"Sub2.1";#N/A,#N/A,FALSE,"Conc2.2";#N/A,#N/A,FALSE,"Block2.3";#N/A,#N/A,FALSE,"Roof2.4";#N/A,#N/A,FALSE,"wood2.5";#N/A,#N/A,FALSE,"Door2.6";#N/A,#N/A,FALSE,"Finish2.7";#N/A,#N/A,FALSE,"Service2.8";#N/A,#N/A,FALSE,"Summary2"}</definedName>
    <definedName name="bill5.2" localSheetId="36" hidden="1">{#N/A,#N/A,FALSE,"Sub2.1";#N/A,#N/A,FALSE,"Conc2.2";#N/A,#N/A,FALSE,"Block2.3";#N/A,#N/A,FALSE,"Roof2.4";#N/A,#N/A,FALSE,"wood2.5";#N/A,#N/A,FALSE,"Door2.6";#N/A,#N/A,FALSE,"Finish2.7";#N/A,#N/A,FALSE,"Service2.8";#N/A,#N/A,FALSE,"Summary2"}</definedName>
    <definedName name="bill5.2" localSheetId="45" hidden="1">{#N/A,#N/A,FALSE,"Sub2.1";#N/A,#N/A,FALSE,"Conc2.2";#N/A,#N/A,FALSE,"Block2.3";#N/A,#N/A,FALSE,"Roof2.4";#N/A,#N/A,FALSE,"wood2.5";#N/A,#N/A,FALSE,"Door2.6";#N/A,#N/A,FALSE,"Finish2.7";#N/A,#N/A,FALSE,"Service2.8";#N/A,#N/A,FALSE,"Summary2"}</definedName>
    <definedName name="bill5.2" localSheetId="50" hidden="1">{#N/A,#N/A,FALSE,"Sub2.1";#N/A,#N/A,FALSE,"Conc2.2";#N/A,#N/A,FALSE,"Block2.3";#N/A,#N/A,FALSE,"Roof2.4";#N/A,#N/A,FALSE,"wood2.5";#N/A,#N/A,FALSE,"Door2.6";#N/A,#N/A,FALSE,"Finish2.7";#N/A,#N/A,FALSE,"Service2.8";#N/A,#N/A,FALSE,"Summary2"}</definedName>
    <definedName name="bill5.2" localSheetId="53" hidden="1">{#N/A,#N/A,FALSE,"Sub2.1";#N/A,#N/A,FALSE,"Conc2.2";#N/A,#N/A,FALSE,"Block2.3";#N/A,#N/A,FALSE,"Roof2.4";#N/A,#N/A,FALSE,"wood2.5";#N/A,#N/A,FALSE,"Door2.6";#N/A,#N/A,FALSE,"Finish2.7";#N/A,#N/A,FALSE,"Service2.8";#N/A,#N/A,FALSE,"Summary2"}</definedName>
    <definedName name="bill5.2" localSheetId="54" hidden="1">{#N/A,#N/A,FALSE,"Sub2.1";#N/A,#N/A,FALSE,"Conc2.2";#N/A,#N/A,FALSE,"Block2.3";#N/A,#N/A,FALSE,"Roof2.4";#N/A,#N/A,FALSE,"wood2.5";#N/A,#N/A,FALSE,"Door2.6";#N/A,#N/A,FALSE,"Finish2.7";#N/A,#N/A,FALSE,"Service2.8";#N/A,#N/A,FALSE,"Summary2"}</definedName>
    <definedName name="bill5.2" localSheetId="37" hidden="1">{#N/A,#N/A,FALSE,"Sub2.1";#N/A,#N/A,FALSE,"Conc2.2";#N/A,#N/A,FALSE,"Block2.3";#N/A,#N/A,FALSE,"Roof2.4";#N/A,#N/A,FALSE,"wood2.5";#N/A,#N/A,FALSE,"Door2.6";#N/A,#N/A,FALSE,"Finish2.7";#N/A,#N/A,FALSE,"Service2.8";#N/A,#N/A,FALSE,"Summary2"}</definedName>
    <definedName name="bill5.2" localSheetId="55" hidden="1">{#N/A,#N/A,FALSE,"Sub2.1";#N/A,#N/A,FALSE,"Conc2.2";#N/A,#N/A,FALSE,"Block2.3";#N/A,#N/A,FALSE,"Roof2.4";#N/A,#N/A,FALSE,"wood2.5";#N/A,#N/A,FALSE,"Door2.6";#N/A,#N/A,FALSE,"Finish2.7";#N/A,#N/A,FALSE,"Service2.8";#N/A,#N/A,FALSE,"Summary2"}</definedName>
    <definedName name="bill5.2" localSheetId="56" hidden="1">{#N/A,#N/A,FALSE,"Sub2.1";#N/A,#N/A,FALSE,"Conc2.2";#N/A,#N/A,FALSE,"Block2.3";#N/A,#N/A,FALSE,"Roof2.4";#N/A,#N/A,FALSE,"wood2.5";#N/A,#N/A,FALSE,"Door2.6";#N/A,#N/A,FALSE,"Finish2.7";#N/A,#N/A,FALSE,"Service2.8";#N/A,#N/A,FALSE,"Summary2"}</definedName>
    <definedName name="bill5.2" localSheetId="57" hidden="1">{#N/A,#N/A,FALSE,"Sub2.1";#N/A,#N/A,FALSE,"Conc2.2";#N/A,#N/A,FALSE,"Block2.3";#N/A,#N/A,FALSE,"Roof2.4";#N/A,#N/A,FALSE,"wood2.5";#N/A,#N/A,FALSE,"Door2.6";#N/A,#N/A,FALSE,"Finish2.7";#N/A,#N/A,FALSE,"Service2.8";#N/A,#N/A,FALSE,"Summary2"}</definedName>
    <definedName name="bill5.2" localSheetId="59" hidden="1">{#N/A,#N/A,FALSE,"Sub2.1";#N/A,#N/A,FALSE,"Conc2.2";#N/A,#N/A,FALSE,"Block2.3";#N/A,#N/A,FALSE,"Roof2.4";#N/A,#N/A,FALSE,"wood2.5";#N/A,#N/A,FALSE,"Door2.6";#N/A,#N/A,FALSE,"Finish2.7";#N/A,#N/A,FALSE,"Service2.8";#N/A,#N/A,FALSE,"Summary2"}</definedName>
    <definedName name="bill5.2" localSheetId="38" hidden="1">{#N/A,#N/A,FALSE,"Sub2.1";#N/A,#N/A,FALSE,"Conc2.2";#N/A,#N/A,FALSE,"Block2.3";#N/A,#N/A,FALSE,"Roof2.4";#N/A,#N/A,FALSE,"wood2.5";#N/A,#N/A,FALSE,"Door2.6";#N/A,#N/A,FALSE,"Finish2.7";#N/A,#N/A,FALSE,"Service2.8";#N/A,#N/A,FALSE,"Summary2"}</definedName>
    <definedName name="bill5.2" localSheetId="39" hidden="1">{#N/A,#N/A,FALSE,"Sub2.1";#N/A,#N/A,FALSE,"Conc2.2";#N/A,#N/A,FALSE,"Block2.3";#N/A,#N/A,FALSE,"Roof2.4";#N/A,#N/A,FALSE,"wood2.5";#N/A,#N/A,FALSE,"Door2.6";#N/A,#N/A,FALSE,"Finish2.7";#N/A,#N/A,FALSE,"Service2.8";#N/A,#N/A,FALSE,"Summary2"}</definedName>
    <definedName name="bill5.2" localSheetId="40" hidden="1">{#N/A,#N/A,FALSE,"Sub2.1";#N/A,#N/A,FALSE,"Conc2.2";#N/A,#N/A,FALSE,"Block2.3";#N/A,#N/A,FALSE,"Roof2.4";#N/A,#N/A,FALSE,"wood2.5";#N/A,#N/A,FALSE,"Door2.6";#N/A,#N/A,FALSE,"Finish2.7";#N/A,#N/A,FALSE,"Service2.8";#N/A,#N/A,FALSE,"Summary2"}</definedName>
    <definedName name="bill5.2" localSheetId="41" hidden="1">{#N/A,#N/A,FALSE,"Sub2.1";#N/A,#N/A,FALSE,"Conc2.2";#N/A,#N/A,FALSE,"Block2.3";#N/A,#N/A,FALSE,"Roof2.4";#N/A,#N/A,FALSE,"wood2.5";#N/A,#N/A,FALSE,"Door2.6";#N/A,#N/A,FALSE,"Finish2.7";#N/A,#N/A,FALSE,"Service2.8";#N/A,#N/A,FALSE,"Summary2"}</definedName>
    <definedName name="bill5.2" localSheetId="42" hidden="1">{#N/A,#N/A,FALSE,"Sub2.1";#N/A,#N/A,FALSE,"Conc2.2";#N/A,#N/A,FALSE,"Block2.3";#N/A,#N/A,FALSE,"Roof2.4";#N/A,#N/A,FALSE,"wood2.5";#N/A,#N/A,FALSE,"Door2.6";#N/A,#N/A,FALSE,"Finish2.7";#N/A,#N/A,FALSE,"Service2.8";#N/A,#N/A,FALSE,"Summary2"}</definedName>
    <definedName name="bill5.2" localSheetId="43" hidden="1">{#N/A,#N/A,FALSE,"Sub2.1";#N/A,#N/A,FALSE,"Conc2.2";#N/A,#N/A,FALSE,"Block2.3";#N/A,#N/A,FALSE,"Roof2.4";#N/A,#N/A,FALSE,"wood2.5";#N/A,#N/A,FALSE,"Door2.6";#N/A,#N/A,FALSE,"Finish2.7";#N/A,#N/A,FALSE,"Service2.8";#N/A,#N/A,FALSE,"Summary2"}</definedName>
    <definedName name="bill5.2" localSheetId="44" hidden="1">{#N/A,#N/A,FALSE,"Sub2.1";#N/A,#N/A,FALSE,"Conc2.2";#N/A,#N/A,FALSE,"Block2.3";#N/A,#N/A,FALSE,"Roof2.4";#N/A,#N/A,FALSE,"wood2.5";#N/A,#N/A,FALSE,"Door2.6";#N/A,#N/A,FALSE,"Finish2.7";#N/A,#N/A,FALSE,"Service2.8";#N/A,#N/A,FALSE,"Summary2"}</definedName>
    <definedName name="bill5.2" localSheetId="34" hidden="1">{#N/A,#N/A,FALSE,"Sub2.1";#N/A,#N/A,FALSE,"Conc2.2";#N/A,#N/A,FALSE,"Block2.3";#N/A,#N/A,FALSE,"Roof2.4";#N/A,#N/A,FALSE,"wood2.5";#N/A,#N/A,FALSE,"Door2.6";#N/A,#N/A,FALSE,"Finish2.7";#N/A,#N/A,FALSE,"Service2.8";#N/A,#N/A,FALSE,"Summary2"}</definedName>
    <definedName name="bill5.2" localSheetId="35" hidden="1">{#N/A,#N/A,FALSE,"Sub2.1";#N/A,#N/A,FALSE,"Conc2.2";#N/A,#N/A,FALSE,"Block2.3";#N/A,#N/A,FALSE,"Roof2.4";#N/A,#N/A,FALSE,"wood2.5";#N/A,#N/A,FALSE,"Door2.6";#N/A,#N/A,FALSE,"Finish2.7";#N/A,#N/A,FALSE,"Service2.8";#N/A,#N/A,FALSE,"Summary2"}</definedName>
    <definedName name="bill5.2" hidden="1">{#N/A,#N/A,FALSE,"Sub2.1";#N/A,#N/A,FALSE,"Conc2.2";#N/A,#N/A,FALSE,"Block2.3";#N/A,#N/A,FALSE,"Roof2.4";#N/A,#N/A,FALSE,"wood2.5";#N/A,#N/A,FALSE,"Door2.6";#N/A,#N/A,FALSE,"Finish2.7";#N/A,#N/A,FALSE,"Service2.8";#N/A,#N/A,FALSE,"Summary2"}</definedName>
    <definedName name="bill5.2a" localSheetId="36" hidden="1">{#N/A,#N/A,FALSE,"Sub2.1";#N/A,#N/A,FALSE,"Conc2.2";#N/A,#N/A,FALSE,"Block2.3";#N/A,#N/A,FALSE,"Roof2.4";#N/A,#N/A,FALSE,"wood2.5";#N/A,#N/A,FALSE,"Door2.6";#N/A,#N/A,FALSE,"Finish2.7";#N/A,#N/A,FALSE,"Service2.8";#N/A,#N/A,FALSE,"Summary2"}</definedName>
    <definedName name="bill5.2a" hidden="1">{#N/A,#N/A,FALSE,"Sub2.1";#N/A,#N/A,FALSE,"Conc2.2";#N/A,#N/A,FALSE,"Block2.3";#N/A,#N/A,FALSE,"Roof2.4";#N/A,#N/A,FALSE,"wood2.5";#N/A,#N/A,FALSE,"Door2.6";#N/A,#N/A,FALSE,"Finish2.7";#N/A,#N/A,FALSE,"Service2.8";#N/A,#N/A,FALSE,"Summary2"}</definedName>
    <definedName name="bill5.2ab" localSheetId="36" hidden="1">{#N/A,#N/A,FALSE,"Sub2.1";#N/A,#N/A,FALSE,"Conc2.2";#N/A,#N/A,FALSE,"Block2.3";#N/A,#N/A,FALSE,"Roof2.4";#N/A,#N/A,FALSE,"wood2.5";#N/A,#N/A,FALSE,"Door2.6";#N/A,#N/A,FALSE,"Finish2.7";#N/A,#N/A,FALSE,"Service2.8";#N/A,#N/A,FALSE,"Summary2"}</definedName>
    <definedName name="bill5.2ab" hidden="1">{#N/A,#N/A,FALSE,"Sub2.1";#N/A,#N/A,FALSE,"Conc2.2";#N/A,#N/A,FALSE,"Block2.3";#N/A,#N/A,FALSE,"Roof2.4";#N/A,#N/A,FALSE,"wood2.5";#N/A,#N/A,FALSE,"Door2.6";#N/A,#N/A,FALSE,"Finish2.7";#N/A,#N/A,FALSE,"Service2.8";#N/A,#N/A,FALSE,"Summary2"}</definedName>
    <definedName name="bill5.2c" localSheetId="36" hidden="1">{#N/A,#N/A,FALSE,"Sub2.1";#N/A,#N/A,FALSE,"Conc2.2";#N/A,#N/A,FALSE,"Block2.3";#N/A,#N/A,FALSE,"Roof2.4";#N/A,#N/A,FALSE,"wood2.5";#N/A,#N/A,FALSE,"Door2.6";#N/A,#N/A,FALSE,"Finish2.7";#N/A,#N/A,FALSE,"Service2.8";#N/A,#N/A,FALSE,"Summary2"}</definedName>
    <definedName name="bill5.2c" hidden="1">{#N/A,#N/A,FALSE,"Sub2.1";#N/A,#N/A,FALSE,"Conc2.2";#N/A,#N/A,FALSE,"Block2.3";#N/A,#N/A,FALSE,"Roof2.4";#N/A,#N/A,FALSE,"wood2.5";#N/A,#N/A,FALSE,"Door2.6";#N/A,#N/A,FALSE,"Finish2.7";#N/A,#N/A,FALSE,"Service2.8";#N/A,#N/A,FALSE,"Summary2"}</definedName>
    <definedName name="bill5.3" localSheetId="36" hidden="1">{#N/A,#N/A,FALSE,"Sub2.1";#N/A,#N/A,FALSE,"Conc2.2";#N/A,#N/A,FALSE,"Block2.3";#N/A,#N/A,FALSE,"Roof2.4";#N/A,#N/A,FALSE,"wood2.5";#N/A,#N/A,FALSE,"Door2.6";#N/A,#N/A,FALSE,"Finish2.7";#N/A,#N/A,FALSE,"Service2.8";#N/A,#N/A,FALSE,"Summary2"}</definedName>
    <definedName name="bill5.3" localSheetId="50" hidden="1">{#N/A,#N/A,FALSE,"Sub2.1";#N/A,#N/A,FALSE,"Conc2.2";#N/A,#N/A,FALSE,"Block2.3";#N/A,#N/A,FALSE,"Roof2.4";#N/A,#N/A,FALSE,"wood2.5";#N/A,#N/A,FALSE,"Door2.6";#N/A,#N/A,FALSE,"Finish2.7";#N/A,#N/A,FALSE,"Service2.8";#N/A,#N/A,FALSE,"Summary2"}</definedName>
    <definedName name="bill5.3" hidden="1">{#N/A,#N/A,FALSE,"Sub2.1";#N/A,#N/A,FALSE,"Conc2.2";#N/A,#N/A,FALSE,"Block2.3";#N/A,#N/A,FALSE,"Roof2.4";#N/A,#N/A,FALSE,"wood2.5";#N/A,#N/A,FALSE,"Door2.6";#N/A,#N/A,FALSE,"Finish2.7";#N/A,#N/A,FALSE,"Service2.8";#N/A,#N/A,FALSE,"Summary2"}</definedName>
    <definedName name="bill5.4" localSheetId="36" hidden="1">{#N/A,#N/A,FALSE,"Sub2.1";#N/A,#N/A,FALSE,"Conc2.2";#N/A,#N/A,FALSE,"Block2.3";#N/A,#N/A,FALSE,"Roof2.4";#N/A,#N/A,FALSE,"wood2.5";#N/A,#N/A,FALSE,"Door2.6";#N/A,#N/A,FALSE,"Finish2.7";#N/A,#N/A,FALSE,"Service2.8";#N/A,#N/A,FALSE,"Summary2"}</definedName>
    <definedName name="bill5.4" localSheetId="45" hidden="1">{#N/A,#N/A,FALSE,"Sub2.1";#N/A,#N/A,FALSE,"Conc2.2";#N/A,#N/A,FALSE,"Block2.3";#N/A,#N/A,FALSE,"Roof2.4";#N/A,#N/A,FALSE,"wood2.5";#N/A,#N/A,FALSE,"Door2.6";#N/A,#N/A,FALSE,"Finish2.7";#N/A,#N/A,FALSE,"Service2.8";#N/A,#N/A,FALSE,"Summary2"}</definedName>
    <definedName name="bill5.4" localSheetId="50" hidden="1">{#N/A,#N/A,FALSE,"Sub2.1";#N/A,#N/A,FALSE,"Conc2.2";#N/A,#N/A,FALSE,"Block2.3";#N/A,#N/A,FALSE,"Roof2.4";#N/A,#N/A,FALSE,"wood2.5";#N/A,#N/A,FALSE,"Door2.6";#N/A,#N/A,FALSE,"Finish2.7";#N/A,#N/A,FALSE,"Service2.8";#N/A,#N/A,FALSE,"Summary2"}</definedName>
    <definedName name="bill5.4" localSheetId="53" hidden="1">{#N/A,#N/A,FALSE,"Sub2.1";#N/A,#N/A,FALSE,"Conc2.2";#N/A,#N/A,FALSE,"Block2.3";#N/A,#N/A,FALSE,"Roof2.4";#N/A,#N/A,FALSE,"wood2.5";#N/A,#N/A,FALSE,"Door2.6";#N/A,#N/A,FALSE,"Finish2.7";#N/A,#N/A,FALSE,"Service2.8";#N/A,#N/A,FALSE,"Summary2"}</definedName>
    <definedName name="bill5.4" localSheetId="54" hidden="1">{#N/A,#N/A,FALSE,"Sub2.1";#N/A,#N/A,FALSE,"Conc2.2";#N/A,#N/A,FALSE,"Block2.3";#N/A,#N/A,FALSE,"Roof2.4";#N/A,#N/A,FALSE,"wood2.5";#N/A,#N/A,FALSE,"Door2.6";#N/A,#N/A,FALSE,"Finish2.7";#N/A,#N/A,FALSE,"Service2.8";#N/A,#N/A,FALSE,"Summary2"}</definedName>
    <definedName name="bill5.4" localSheetId="37" hidden="1">{#N/A,#N/A,FALSE,"Sub2.1";#N/A,#N/A,FALSE,"Conc2.2";#N/A,#N/A,FALSE,"Block2.3";#N/A,#N/A,FALSE,"Roof2.4";#N/A,#N/A,FALSE,"wood2.5";#N/A,#N/A,FALSE,"Door2.6";#N/A,#N/A,FALSE,"Finish2.7";#N/A,#N/A,FALSE,"Service2.8";#N/A,#N/A,FALSE,"Summary2"}</definedName>
    <definedName name="bill5.4" localSheetId="55" hidden="1">{#N/A,#N/A,FALSE,"Sub2.1";#N/A,#N/A,FALSE,"Conc2.2";#N/A,#N/A,FALSE,"Block2.3";#N/A,#N/A,FALSE,"Roof2.4";#N/A,#N/A,FALSE,"wood2.5";#N/A,#N/A,FALSE,"Door2.6";#N/A,#N/A,FALSE,"Finish2.7";#N/A,#N/A,FALSE,"Service2.8";#N/A,#N/A,FALSE,"Summary2"}</definedName>
    <definedName name="bill5.4" localSheetId="56" hidden="1">{#N/A,#N/A,FALSE,"Sub2.1";#N/A,#N/A,FALSE,"Conc2.2";#N/A,#N/A,FALSE,"Block2.3";#N/A,#N/A,FALSE,"Roof2.4";#N/A,#N/A,FALSE,"wood2.5";#N/A,#N/A,FALSE,"Door2.6";#N/A,#N/A,FALSE,"Finish2.7";#N/A,#N/A,FALSE,"Service2.8";#N/A,#N/A,FALSE,"Summary2"}</definedName>
    <definedName name="bill5.4" localSheetId="57" hidden="1">{#N/A,#N/A,FALSE,"Sub2.1";#N/A,#N/A,FALSE,"Conc2.2";#N/A,#N/A,FALSE,"Block2.3";#N/A,#N/A,FALSE,"Roof2.4";#N/A,#N/A,FALSE,"wood2.5";#N/A,#N/A,FALSE,"Door2.6";#N/A,#N/A,FALSE,"Finish2.7";#N/A,#N/A,FALSE,"Service2.8";#N/A,#N/A,FALSE,"Summary2"}</definedName>
    <definedName name="bill5.4" localSheetId="59" hidden="1">{#N/A,#N/A,FALSE,"Sub2.1";#N/A,#N/A,FALSE,"Conc2.2";#N/A,#N/A,FALSE,"Block2.3";#N/A,#N/A,FALSE,"Roof2.4";#N/A,#N/A,FALSE,"wood2.5";#N/A,#N/A,FALSE,"Door2.6";#N/A,#N/A,FALSE,"Finish2.7";#N/A,#N/A,FALSE,"Service2.8";#N/A,#N/A,FALSE,"Summary2"}</definedName>
    <definedName name="bill5.4" localSheetId="38" hidden="1">{#N/A,#N/A,FALSE,"Sub2.1";#N/A,#N/A,FALSE,"Conc2.2";#N/A,#N/A,FALSE,"Block2.3";#N/A,#N/A,FALSE,"Roof2.4";#N/A,#N/A,FALSE,"wood2.5";#N/A,#N/A,FALSE,"Door2.6";#N/A,#N/A,FALSE,"Finish2.7";#N/A,#N/A,FALSE,"Service2.8";#N/A,#N/A,FALSE,"Summary2"}</definedName>
    <definedName name="bill5.4" localSheetId="39" hidden="1">{#N/A,#N/A,FALSE,"Sub2.1";#N/A,#N/A,FALSE,"Conc2.2";#N/A,#N/A,FALSE,"Block2.3";#N/A,#N/A,FALSE,"Roof2.4";#N/A,#N/A,FALSE,"wood2.5";#N/A,#N/A,FALSE,"Door2.6";#N/A,#N/A,FALSE,"Finish2.7";#N/A,#N/A,FALSE,"Service2.8";#N/A,#N/A,FALSE,"Summary2"}</definedName>
    <definedName name="bill5.4" localSheetId="40" hidden="1">{#N/A,#N/A,FALSE,"Sub2.1";#N/A,#N/A,FALSE,"Conc2.2";#N/A,#N/A,FALSE,"Block2.3";#N/A,#N/A,FALSE,"Roof2.4";#N/A,#N/A,FALSE,"wood2.5";#N/A,#N/A,FALSE,"Door2.6";#N/A,#N/A,FALSE,"Finish2.7";#N/A,#N/A,FALSE,"Service2.8";#N/A,#N/A,FALSE,"Summary2"}</definedName>
    <definedName name="bill5.4" localSheetId="41" hidden="1">{#N/A,#N/A,FALSE,"Sub2.1";#N/A,#N/A,FALSE,"Conc2.2";#N/A,#N/A,FALSE,"Block2.3";#N/A,#N/A,FALSE,"Roof2.4";#N/A,#N/A,FALSE,"wood2.5";#N/A,#N/A,FALSE,"Door2.6";#N/A,#N/A,FALSE,"Finish2.7";#N/A,#N/A,FALSE,"Service2.8";#N/A,#N/A,FALSE,"Summary2"}</definedName>
    <definedName name="bill5.4" localSheetId="42" hidden="1">{#N/A,#N/A,FALSE,"Sub2.1";#N/A,#N/A,FALSE,"Conc2.2";#N/A,#N/A,FALSE,"Block2.3";#N/A,#N/A,FALSE,"Roof2.4";#N/A,#N/A,FALSE,"wood2.5";#N/A,#N/A,FALSE,"Door2.6";#N/A,#N/A,FALSE,"Finish2.7";#N/A,#N/A,FALSE,"Service2.8";#N/A,#N/A,FALSE,"Summary2"}</definedName>
    <definedName name="bill5.4" localSheetId="43" hidden="1">{#N/A,#N/A,FALSE,"Sub2.1";#N/A,#N/A,FALSE,"Conc2.2";#N/A,#N/A,FALSE,"Block2.3";#N/A,#N/A,FALSE,"Roof2.4";#N/A,#N/A,FALSE,"wood2.5";#N/A,#N/A,FALSE,"Door2.6";#N/A,#N/A,FALSE,"Finish2.7";#N/A,#N/A,FALSE,"Service2.8";#N/A,#N/A,FALSE,"Summary2"}</definedName>
    <definedName name="bill5.4" localSheetId="44" hidden="1">{#N/A,#N/A,FALSE,"Sub2.1";#N/A,#N/A,FALSE,"Conc2.2";#N/A,#N/A,FALSE,"Block2.3";#N/A,#N/A,FALSE,"Roof2.4";#N/A,#N/A,FALSE,"wood2.5";#N/A,#N/A,FALSE,"Door2.6";#N/A,#N/A,FALSE,"Finish2.7";#N/A,#N/A,FALSE,"Service2.8";#N/A,#N/A,FALSE,"Summary2"}</definedName>
    <definedName name="bill5.4" localSheetId="34" hidden="1">{#N/A,#N/A,FALSE,"Sub2.1";#N/A,#N/A,FALSE,"Conc2.2";#N/A,#N/A,FALSE,"Block2.3";#N/A,#N/A,FALSE,"Roof2.4";#N/A,#N/A,FALSE,"wood2.5";#N/A,#N/A,FALSE,"Door2.6";#N/A,#N/A,FALSE,"Finish2.7";#N/A,#N/A,FALSE,"Service2.8";#N/A,#N/A,FALSE,"Summary2"}</definedName>
    <definedName name="bill5.4" localSheetId="35" hidden="1">{#N/A,#N/A,FALSE,"Sub2.1";#N/A,#N/A,FALSE,"Conc2.2";#N/A,#N/A,FALSE,"Block2.3";#N/A,#N/A,FALSE,"Roof2.4";#N/A,#N/A,FALSE,"wood2.5";#N/A,#N/A,FALSE,"Door2.6";#N/A,#N/A,FALSE,"Finish2.7";#N/A,#N/A,FALSE,"Service2.8";#N/A,#N/A,FALSE,"Summary2"}</definedName>
    <definedName name="bill5.4" hidden="1">{#N/A,#N/A,FALSE,"Sub2.1";#N/A,#N/A,FALSE,"Conc2.2";#N/A,#N/A,FALSE,"Block2.3";#N/A,#N/A,FALSE,"Roof2.4";#N/A,#N/A,FALSE,"wood2.5";#N/A,#N/A,FALSE,"Door2.6";#N/A,#N/A,FALSE,"Finish2.7";#N/A,#N/A,FALSE,"Service2.8";#N/A,#N/A,FALSE,"Summary2"}</definedName>
    <definedName name="bill5.4a" localSheetId="36" hidden="1">{#N/A,#N/A,FALSE,"Sub2.1";#N/A,#N/A,FALSE,"Conc2.2";#N/A,#N/A,FALSE,"Block2.3";#N/A,#N/A,FALSE,"Roof2.4";#N/A,#N/A,FALSE,"wood2.5";#N/A,#N/A,FALSE,"Door2.6";#N/A,#N/A,FALSE,"Finish2.7";#N/A,#N/A,FALSE,"Service2.8";#N/A,#N/A,FALSE,"Summary2"}</definedName>
    <definedName name="bill5.4a" hidden="1">{#N/A,#N/A,FALSE,"Sub2.1";#N/A,#N/A,FALSE,"Conc2.2";#N/A,#N/A,FALSE,"Block2.3";#N/A,#N/A,FALSE,"Roof2.4";#N/A,#N/A,FALSE,"wood2.5";#N/A,#N/A,FALSE,"Door2.6";#N/A,#N/A,FALSE,"Finish2.7";#N/A,#N/A,FALSE,"Service2.8";#N/A,#N/A,FALSE,"Summary2"}</definedName>
    <definedName name="bill5.4ab" localSheetId="36" hidden="1">{#N/A,#N/A,FALSE,"Sub2.1";#N/A,#N/A,FALSE,"Conc2.2";#N/A,#N/A,FALSE,"Block2.3";#N/A,#N/A,FALSE,"Roof2.4";#N/A,#N/A,FALSE,"wood2.5";#N/A,#N/A,FALSE,"Door2.6";#N/A,#N/A,FALSE,"Finish2.7";#N/A,#N/A,FALSE,"Service2.8";#N/A,#N/A,FALSE,"Summary2"}</definedName>
    <definedName name="bill5.4ab" hidden="1">{#N/A,#N/A,FALSE,"Sub2.1";#N/A,#N/A,FALSE,"Conc2.2";#N/A,#N/A,FALSE,"Block2.3";#N/A,#N/A,FALSE,"Roof2.4";#N/A,#N/A,FALSE,"wood2.5";#N/A,#N/A,FALSE,"Door2.6";#N/A,#N/A,FALSE,"Finish2.7";#N/A,#N/A,FALSE,"Service2.8";#N/A,#N/A,FALSE,"Summary2"}</definedName>
    <definedName name="bill5.4c" localSheetId="36" hidden="1">{#N/A,#N/A,FALSE,"Sub2.1";#N/A,#N/A,FALSE,"Conc2.2";#N/A,#N/A,FALSE,"Block2.3";#N/A,#N/A,FALSE,"Roof2.4";#N/A,#N/A,FALSE,"wood2.5";#N/A,#N/A,FALSE,"Door2.6";#N/A,#N/A,FALSE,"Finish2.7";#N/A,#N/A,FALSE,"Service2.8";#N/A,#N/A,FALSE,"Summary2"}</definedName>
    <definedName name="bill5.4c" hidden="1">{#N/A,#N/A,FALSE,"Sub2.1";#N/A,#N/A,FALSE,"Conc2.2";#N/A,#N/A,FALSE,"Block2.3";#N/A,#N/A,FALSE,"Roof2.4";#N/A,#N/A,FALSE,"wood2.5";#N/A,#N/A,FALSE,"Door2.6";#N/A,#N/A,FALSE,"Finish2.7";#N/A,#N/A,FALSE,"Service2.8";#N/A,#N/A,FALSE,"Summary2"}</definedName>
    <definedName name="bill5.6" localSheetId="36" hidden="1">{#N/A,#N/A,FALSE,"Sub2.1";#N/A,#N/A,FALSE,"Conc2.2";#N/A,#N/A,FALSE,"Block2.3";#N/A,#N/A,FALSE,"Roof2.4";#N/A,#N/A,FALSE,"wood2.5";#N/A,#N/A,FALSE,"Door2.6";#N/A,#N/A,FALSE,"Finish2.7";#N/A,#N/A,FALSE,"Service2.8";#N/A,#N/A,FALSE,"Summary2"}</definedName>
    <definedName name="bill5.6" localSheetId="45" hidden="1">{#N/A,#N/A,FALSE,"Sub2.1";#N/A,#N/A,FALSE,"Conc2.2";#N/A,#N/A,FALSE,"Block2.3";#N/A,#N/A,FALSE,"Roof2.4";#N/A,#N/A,FALSE,"wood2.5";#N/A,#N/A,FALSE,"Door2.6";#N/A,#N/A,FALSE,"Finish2.7";#N/A,#N/A,FALSE,"Service2.8";#N/A,#N/A,FALSE,"Summary2"}</definedName>
    <definedName name="bill5.6" localSheetId="50" hidden="1">{#N/A,#N/A,FALSE,"Sub2.1";#N/A,#N/A,FALSE,"Conc2.2";#N/A,#N/A,FALSE,"Block2.3";#N/A,#N/A,FALSE,"Roof2.4";#N/A,#N/A,FALSE,"wood2.5";#N/A,#N/A,FALSE,"Door2.6";#N/A,#N/A,FALSE,"Finish2.7";#N/A,#N/A,FALSE,"Service2.8";#N/A,#N/A,FALSE,"Summary2"}</definedName>
    <definedName name="bill5.6" localSheetId="53" hidden="1">{#N/A,#N/A,FALSE,"Sub2.1";#N/A,#N/A,FALSE,"Conc2.2";#N/A,#N/A,FALSE,"Block2.3";#N/A,#N/A,FALSE,"Roof2.4";#N/A,#N/A,FALSE,"wood2.5";#N/A,#N/A,FALSE,"Door2.6";#N/A,#N/A,FALSE,"Finish2.7";#N/A,#N/A,FALSE,"Service2.8";#N/A,#N/A,FALSE,"Summary2"}</definedName>
    <definedName name="bill5.6" localSheetId="54" hidden="1">{#N/A,#N/A,FALSE,"Sub2.1";#N/A,#N/A,FALSE,"Conc2.2";#N/A,#N/A,FALSE,"Block2.3";#N/A,#N/A,FALSE,"Roof2.4";#N/A,#N/A,FALSE,"wood2.5";#N/A,#N/A,FALSE,"Door2.6";#N/A,#N/A,FALSE,"Finish2.7";#N/A,#N/A,FALSE,"Service2.8";#N/A,#N/A,FALSE,"Summary2"}</definedName>
    <definedName name="bill5.6" localSheetId="37" hidden="1">{#N/A,#N/A,FALSE,"Sub2.1";#N/A,#N/A,FALSE,"Conc2.2";#N/A,#N/A,FALSE,"Block2.3";#N/A,#N/A,FALSE,"Roof2.4";#N/A,#N/A,FALSE,"wood2.5";#N/A,#N/A,FALSE,"Door2.6";#N/A,#N/A,FALSE,"Finish2.7";#N/A,#N/A,FALSE,"Service2.8";#N/A,#N/A,FALSE,"Summary2"}</definedName>
    <definedName name="bill5.6" localSheetId="55" hidden="1">{#N/A,#N/A,FALSE,"Sub2.1";#N/A,#N/A,FALSE,"Conc2.2";#N/A,#N/A,FALSE,"Block2.3";#N/A,#N/A,FALSE,"Roof2.4";#N/A,#N/A,FALSE,"wood2.5";#N/A,#N/A,FALSE,"Door2.6";#N/A,#N/A,FALSE,"Finish2.7";#N/A,#N/A,FALSE,"Service2.8";#N/A,#N/A,FALSE,"Summary2"}</definedName>
    <definedName name="bill5.6" localSheetId="56" hidden="1">{#N/A,#N/A,FALSE,"Sub2.1";#N/A,#N/A,FALSE,"Conc2.2";#N/A,#N/A,FALSE,"Block2.3";#N/A,#N/A,FALSE,"Roof2.4";#N/A,#N/A,FALSE,"wood2.5";#N/A,#N/A,FALSE,"Door2.6";#N/A,#N/A,FALSE,"Finish2.7";#N/A,#N/A,FALSE,"Service2.8";#N/A,#N/A,FALSE,"Summary2"}</definedName>
    <definedName name="bill5.6" localSheetId="57" hidden="1">{#N/A,#N/A,FALSE,"Sub2.1";#N/A,#N/A,FALSE,"Conc2.2";#N/A,#N/A,FALSE,"Block2.3";#N/A,#N/A,FALSE,"Roof2.4";#N/A,#N/A,FALSE,"wood2.5";#N/A,#N/A,FALSE,"Door2.6";#N/A,#N/A,FALSE,"Finish2.7";#N/A,#N/A,FALSE,"Service2.8";#N/A,#N/A,FALSE,"Summary2"}</definedName>
    <definedName name="bill5.6" localSheetId="59" hidden="1">{#N/A,#N/A,FALSE,"Sub2.1";#N/A,#N/A,FALSE,"Conc2.2";#N/A,#N/A,FALSE,"Block2.3";#N/A,#N/A,FALSE,"Roof2.4";#N/A,#N/A,FALSE,"wood2.5";#N/A,#N/A,FALSE,"Door2.6";#N/A,#N/A,FALSE,"Finish2.7";#N/A,#N/A,FALSE,"Service2.8";#N/A,#N/A,FALSE,"Summary2"}</definedName>
    <definedName name="bill5.6" localSheetId="38" hidden="1">{#N/A,#N/A,FALSE,"Sub2.1";#N/A,#N/A,FALSE,"Conc2.2";#N/A,#N/A,FALSE,"Block2.3";#N/A,#N/A,FALSE,"Roof2.4";#N/A,#N/A,FALSE,"wood2.5";#N/A,#N/A,FALSE,"Door2.6";#N/A,#N/A,FALSE,"Finish2.7";#N/A,#N/A,FALSE,"Service2.8";#N/A,#N/A,FALSE,"Summary2"}</definedName>
    <definedName name="bill5.6" localSheetId="39" hidden="1">{#N/A,#N/A,FALSE,"Sub2.1";#N/A,#N/A,FALSE,"Conc2.2";#N/A,#N/A,FALSE,"Block2.3";#N/A,#N/A,FALSE,"Roof2.4";#N/A,#N/A,FALSE,"wood2.5";#N/A,#N/A,FALSE,"Door2.6";#N/A,#N/A,FALSE,"Finish2.7";#N/A,#N/A,FALSE,"Service2.8";#N/A,#N/A,FALSE,"Summary2"}</definedName>
    <definedName name="bill5.6" localSheetId="40" hidden="1">{#N/A,#N/A,FALSE,"Sub2.1";#N/A,#N/A,FALSE,"Conc2.2";#N/A,#N/A,FALSE,"Block2.3";#N/A,#N/A,FALSE,"Roof2.4";#N/A,#N/A,FALSE,"wood2.5";#N/A,#N/A,FALSE,"Door2.6";#N/A,#N/A,FALSE,"Finish2.7";#N/A,#N/A,FALSE,"Service2.8";#N/A,#N/A,FALSE,"Summary2"}</definedName>
    <definedName name="bill5.6" localSheetId="41" hidden="1">{#N/A,#N/A,FALSE,"Sub2.1";#N/A,#N/A,FALSE,"Conc2.2";#N/A,#N/A,FALSE,"Block2.3";#N/A,#N/A,FALSE,"Roof2.4";#N/A,#N/A,FALSE,"wood2.5";#N/A,#N/A,FALSE,"Door2.6";#N/A,#N/A,FALSE,"Finish2.7";#N/A,#N/A,FALSE,"Service2.8";#N/A,#N/A,FALSE,"Summary2"}</definedName>
    <definedName name="bill5.6" localSheetId="42" hidden="1">{#N/A,#N/A,FALSE,"Sub2.1";#N/A,#N/A,FALSE,"Conc2.2";#N/A,#N/A,FALSE,"Block2.3";#N/A,#N/A,FALSE,"Roof2.4";#N/A,#N/A,FALSE,"wood2.5";#N/A,#N/A,FALSE,"Door2.6";#N/A,#N/A,FALSE,"Finish2.7";#N/A,#N/A,FALSE,"Service2.8";#N/A,#N/A,FALSE,"Summary2"}</definedName>
    <definedName name="bill5.6" localSheetId="43" hidden="1">{#N/A,#N/A,FALSE,"Sub2.1";#N/A,#N/A,FALSE,"Conc2.2";#N/A,#N/A,FALSE,"Block2.3";#N/A,#N/A,FALSE,"Roof2.4";#N/A,#N/A,FALSE,"wood2.5";#N/A,#N/A,FALSE,"Door2.6";#N/A,#N/A,FALSE,"Finish2.7";#N/A,#N/A,FALSE,"Service2.8";#N/A,#N/A,FALSE,"Summary2"}</definedName>
    <definedName name="bill5.6" localSheetId="44" hidden="1">{#N/A,#N/A,FALSE,"Sub2.1";#N/A,#N/A,FALSE,"Conc2.2";#N/A,#N/A,FALSE,"Block2.3";#N/A,#N/A,FALSE,"Roof2.4";#N/A,#N/A,FALSE,"wood2.5";#N/A,#N/A,FALSE,"Door2.6";#N/A,#N/A,FALSE,"Finish2.7";#N/A,#N/A,FALSE,"Service2.8";#N/A,#N/A,FALSE,"Summary2"}</definedName>
    <definedName name="bill5.6" localSheetId="34" hidden="1">{#N/A,#N/A,FALSE,"Sub2.1";#N/A,#N/A,FALSE,"Conc2.2";#N/A,#N/A,FALSE,"Block2.3";#N/A,#N/A,FALSE,"Roof2.4";#N/A,#N/A,FALSE,"wood2.5";#N/A,#N/A,FALSE,"Door2.6";#N/A,#N/A,FALSE,"Finish2.7";#N/A,#N/A,FALSE,"Service2.8";#N/A,#N/A,FALSE,"Summary2"}</definedName>
    <definedName name="bill5.6" localSheetId="35" hidden="1">{#N/A,#N/A,FALSE,"Sub2.1";#N/A,#N/A,FALSE,"Conc2.2";#N/A,#N/A,FALSE,"Block2.3";#N/A,#N/A,FALSE,"Roof2.4";#N/A,#N/A,FALSE,"wood2.5";#N/A,#N/A,FALSE,"Door2.6";#N/A,#N/A,FALSE,"Finish2.7";#N/A,#N/A,FALSE,"Service2.8";#N/A,#N/A,FALSE,"Summary2"}</definedName>
    <definedName name="bill5.6" hidden="1">{#N/A,#N/A,FALSE,"Sub2.1";#N/A,#N/A,FALSE,"Conc2.2";#N/A,#N/A,FALSE,"Block2.3";#N/A,#N/A,FALSE,"Roof2.4";#N/A,#N/A,FALSE,"wood2.5";#N/A,#N/A,FALSE,"Door2.6";#N/A,#N/A,FALSE,"Finish2.7";#N/A,#N/A,FALSE,"Service2.8";#N/A,#N/A,FALSE,"Summary2"}</definedName>
    <definedName name="bill5.6ab" localSheetId="36" hidden="1">{#N/A,#N/A,FALSE,"Sub2.1";#N/A,#N/A,FALSE,"Conc2.2";#N/A,#N/A,FALSE,"Block2.3";#N/A,#N/A,FALSE,"Roof2.4";#N/A,#N/A,FALSE,"wood2.5";#N/A,#N/A,FALSE,"Door2.6";#N/A,#N/A,FALSE,"Finish2.7";#N/A,#N/A,FALSE,"Service2.8";#N/A,#N/A,FALSE,"Summary2"}</definedName>
    <definedName name="bill5.6ab" hidden="1">{#N/A,#N/A,FALSE,"Sub2.1";#N/A,#N/A,FALSE,"Conc2.2";#N/A,#N/A,FALSE,"Block2.3";#N/A,#N/A,FALSE,"Roof2.4";#N/A,#N/A,FALSE,"wood2.5";#N/A,#N/A,FALSE,"Door2.6";#N/A,#N/A,FALSE,"Finish2.7";#N/A,#N/A,FALSE,"Service2.8";#N/A,#N/A,FALSE,"Summary2"}</definedName>
    <definedName name="bill5.6c" localSheetId="36" hidden="1">{#N/A,#N/A,FALSE,"Sub2.1";#N/A,#N/A,FALSE,"Conc2.2";#N/A,#N/A,FALSE,"Block2.3";#N/A,#N/A,FALSE,"Roof2.4";#N/A,#N/A,FALSE,"wood2.5";#N/A,#N/A,FALSE,"Door2.6";#N/A,#N/A,FALSE,"Finish2.7";#N/A,#N/A,FALSE,"Service2.8";#N/A,#N/A,FALSE,"Summary2"}</definedName>
    <definedName name="bill5.6c" hidden="1">{#N/A,#N/A,FALSE,"Sub2.1";#N/A,#N/A,FALSE,"Conc2.2";#N/A,#N/A,FALSE,"Block2.3";#N/A,#N/A,FALSE,"Roof2.4";#N/A,#N/A,FALSE,"wood2.5";#N/A,#N/A,FALSE,"Door2.6";#N/A,#N/A,FALSE,"Finish2.7";#N/A,#N/A,FALSE,"Service2.8";#N/A,#N/A,FALSE,"Summary2"}</definedName>
    <definedName name="bill56" localSheetId="36" hidden="1">{#N/A,#N/A,FALSE,"Sub2.1";#N/A,#N/A,FALSE,"Conc2.2";#N/A,#N/A,FALSE,"Block2.3";#N/A,#N/A,FALSE,"Roof2.4";#N/A,#N/A,FALSE,"wood2.5";#N/A,#N/A,FALSE,"Door2.6";#N/A,#N/A,FALSE,"Finish2.7";#N/A,#N/A,FALSE,"Service2.8";#N/A,#N/A,FALSE,"Summary2"}</definedName>
    <definedName name="bill56" localSheetId="50" hidden="1">{#N/A,#N/A,FALSE,"Sub2.1";#N/A,#N/A,FALSE,"Conc2.2";#N/A,#N/A,FALSE,"Block2.3";#N/A,#N/A,FALSE,"Roof2.4";#N/A,#N/A,FALSE,"wood2.5";#N/A,#N/A,FALSE,"Door2.6";#N/A,#N/A,FALSE,"Finish2.7";#N/A,#N/A,FALSE,"Service2.8";#N/A,#N/A,FALSE,"Summary2"}</definedName>
    <definedName name="bill56" hidden="1">{#N/A,#N/A,FALSE,"Sub2.1";#N/A,#N/A,FALSE,"Conc2.2";#N/A,#N/A,FALSE,"Block2.3";#N/A,#N/A,FALSE,"Roof2.4";#N/A,#N/A,FALSE,"wood2.5";#N/A,#N/A,FALSE,"Door2.6";#N/A,#N/A,FALSE,"Finish2.7";#N/A,#N/A,FALSE,"Service2.8";#N/A,#N/A,FALSE,"Summary2"}</definedName>
    <definedName name="bill6" localSheetId="36" hidden="1">{#N/A,#N/A,FALSE,"Sub2.1";#N/A,#N/A,FALSE,"Conc2.2";#N/A,#N/A,FALSE,"Block2.3";#N/A,#N/A,FALSE,"Roof2.4";#N/A,#N/A,FALSE,"wood2.5";#N/A,#N/A,FALSE,"Door2.6";#N/A,#N/A,FALSE,"Finish2.7";#N/A,#N/A,FALSE,"Service2.8";#N/A,#N/A,FALSE,"Summary2"}</definedName>
    <definedName name="bill6" localSheetId="45" hidden="1">{#N/A,#N/A,FALSE,"Sub2.1";#N/A,#N/A,FALSE,"Conc2.2";#N/A,#N/A,FALSE,"Block2.3";#N/A,#N/A,FALSE,"Roof2.4";#N/A,#N/A,FALSE,"wood2.5";#N/A,#N/A,FALSE,"Door2.6";#N/A,#N/A,FALSE,"Finish2.7";#N/A,#N/A,FALSE,"Service2.8";#N/A,#N/A,FALSE,"Summary2"}</definedName>
    <definedName name="bill6" localSheetId="50" hidden="1">{#N/A,#N/A,FALSE,"Sub2.1";#N/A,#N/A,FALSE,"Conc2.2";#N/A,#N/A,FALSE,"Block2.3";#N/A,#N/A,FALSE,"Roof2.4";#N/A,#N/A,FALSE,"wood2.5";#N/A,#N/A,FALSE,"Door2.6";#N/A,#N/A,FALSE,"Finish2.7";#N/A,#N/A,FALSE,"Service2.8";#N/A,#N/A,FALSE,"Summary2"}</definedName>
    <definedName name="bill6" localSheetId="53" hidden="1">{#N/A,#N/A,FALSE,"Sub2.1";#N/A,#N/A,FALSE,"Conc2.2";#N/A,#N/A,FALSE,"Block2.3";#N/A,#N/A,FALSE,"Roof2.4";#N/A,#N/A,FALSE,"wood2.5";#N/A,#N/A,FALSE,"Door2.6";#N/A,#N/A,FALSE,"Finish2.7";#N/A,#N/A,FALSE,"Service2.8";#N/A,#N/A,FALSE,"Summary2"}</definedName>
    <definedName name="bill6" localSheetId="54" hidden="1">{#N/A,#N/A,FALSE,"Sub2.1";#N/A,#N/A,FALSE,"Conc2.2";#N/A,#N/A,FALSE,"Block2.3";#N/A,#N/A,FALSE,"Roof2.4";#N/A,#N/A,FALSE,"wood2.5";#N/A,#N/A,FALSE,"Door2.6";#N/A,#N/A,FALSE,"Finish2.7";#N/A,#N/A,FALSE,"Service2.8";#N/A,#N/A,FALSE,"Summary2"}</definedName>
    <definedName name="bill6" localSheetId="37" hidden="1">{#N/A,#N/A,FALSE,"Sub2.1";#N/A,#N/A,FALSE,"Conc2.2";#N/A,#N/A,FALSE,"Block2.3";#N/A,#N/A,FALSE,"Roof2.4";#N/A,#N/A,FALSE,"wood2.5";#N/A,#N/A,FALSE,"Door2.6";#N/A,#N/A,FALSE,"Finish2.7";#N/A,#N/A,FALSE,"Service2.8";#N/A,#N/A,FALSE,"Summary2"}</definedName>
    <definedName name="bill6" localSheetId="55" hidden="1">{#N/A,#N/A,FALSE,"Sub2.1";#N/A,#N/A,FALSE,"Conc2.2";#N/A,#N/A,FALSE,"Block2.3";#N/A,#N/A,FALSE,"Roof2.4";#N/A,#N/A,FALSE,"wood2.5";#N/A,#N/A,FALSE,"Door2.6";#N/A,#N/A,FALSE,"Finish2.7";#N/A,#N/A,FALSE,"Service2.8";#N/A,#N/A,FALSE,"Summary2"}</definedName>
    <definedName name="bill6" localSheetId="56" hidden="1">{#N/A,#N/A,FALSE,"Sub2.1";#N/A,#N/A,FALSE,"Conc2.2";#N/A,#N/A,FALSE,"Block2.3";#N/A,#N/A,FALSE,"Roof2.4";#N/A,#N/A,FALSE,"wood2.5";#N/A,#N/A,FALSE,"Door2.6";#N/A,#N/A,FALSE,"Finish2.7";#N/A,#N/A,FALSE,"Service2.8";#N/A,#N/A,FALSE,"Summary2"}</definedName>
    <definedName name="bill6" localSheetId="57" hidden="1">{#N/A,#N/A,FALSE,"Sub2.1";#N/A,#N/A,FALSE,"Conc2.2";#N/A,#N/A,FALSE,"Block2.3";#N/A,#N/A,FALSE,"Roof2.4";#N/A,#N/A,FALSE,"wood2.5";#N/A,#N/A,FALSE,"Door2.6";#N/A,#N/A,FALSE,"Finish2.7";#N/A,#N/A,FALSE,"Service2.8";#N/A,#N/A,FALSE,"Summary2"}</definedName>
    <definedName name="bill6" localSheetId="59" hidden="1">{#N/A,#N/A,FALSE,"Sub2.1";#N/A,#N/A,FALSE,"Conc2.2";#N/A,#N/A,FALSE,"Block2.3";#N/A,#N/A,FALSE,"Roof2.4";#N/A,#N/A,FALSE,"wood2.5";#N/A,#N/A,FALSE,"Door2.6";#N/A,#N/A,FALSE,"Finish2.7";#N/A,#N/A,FALSE,"Service2.8";#N/A,#N/A,FALSE,"Summary2"}</definedName>
    <definedName name="bill6" localSheetId="38" hidden="1">{#N/A,#N/A,FALSE,"Sub2.1";#N/A,#N/A,FALSE,"Conc2.2";#N/A,#N/A,FALSE,"Block2.3";#N/A,#N/A,FALSE,"Roof2.4";#N/A,#N/A,FALSE,"wood2.5";#N/A,#N/A,FALSE,"Door2.6";#N/A,#N/A,FALSE,"Finish2.7";#N/A,#N/A,FALSE,"Service2.8";#N/A,#N/A,FALSE,"Summary2"}</definedName>
    <definedName name="bill6" localSheetId="39" hidden="1">{#N/A,#N/A,FALSE,"Sub2.1";#N/A,#N/A,FALSE,"Conc2.2";#N/A,#N/A,FALSE,"Block2.3";#N/A,#N/A,FALSE,"Roof2.4";#N/A,#N/A,FALSE,"wood2.5";#N/A,#N/A,FALSE,"Door2.6";#N/A,#N/A,FALSE,"Finish2.7";#N/A,#N/A,FALSE,"Service2.8";#N/A,#N/A,FALSE,"Summary2"}</definedName>
    <definedName name="bill6" localSheetId="40" hidden="1">{#N/A,#N/A,FALSE,"Sub2.1";#N/A,#N/A,FALSE,"Conc2.2";#N/A,#N/A,FALSE,"Block2.3";#N/A,#N/A,FALSE,"Roof2.4";#N/A,#N/A,FALSE,"wood2.5";#N/A,#N/A,FALSE,"Door2.6";#N/A,#N/A,FALSE,"Finish2.7";#N/A,#N/A,FALSE,"Service2.8";#N/A,#N/A,FALSE,"Summary2"}</definedName>
    <definedName name="bill6" localSheetId="41" hidden="1">{#N/A,#N/A,FALSE,"Sub2.1";#N/A,#N/A,FALSE,"Conc2.2";#N/A,#N/A,FALSE,"Block2.3";#N/A,#N/A,FALSE,"Roof2.4";#N/A,#N/A,FALSE,"wood2.5";#N/A,#N/A,FALSE,"Door2.6";#N/A,#N/A,FALSE,"Finish2.7";#N/A,#N/A,FALSE,"Service2.8";#N/A,#N/A,FALSE,"Summary2"}</definedName>
    <definedName name="bill6" localSheetId="42" hidden="1">{#N/A,#N/A,FALSE,"Sub2.1";#N/A,#N/A,FALSE,"Conc2.2";#N/A,#N/A,FALSE,"Block2.3";#N/A,#N/A,FALSE,"Roof2.4";#N/A,#N/A,FALSE,"wood2.5";#N/A,#N/A,FALSE,"Door2.6";#N/A,#N/A,FALSE,"Finish2.7";#N/A,#N/A,FALSE,"Service2.8";#N/A,#N/A,FALSE,"Summary2"}</definedName>
    <definedName name="bill6" localSheetId="43" hidden="1">{#N/A,#N/A,FALSE,"Sub2.1";#N/A,#N/A,FALSE,"Conc2.2";#N/A,#N/A,FALSE,"Block2.3";#N/A,#N/A,FALSE,"Roof2.4";#N/A,#N/A,FALSE,"wood2.5";#N/A,#N/A,FALSE,"Door2.6";#N/A,#N/A,FALSE,"Finish2.7";#N/A,#N/A,FALSE,"Service2.8";#N/A,#N/A,FALSE,"Summary2"}</definedName>
    <definedName name="bill6" localSheetId="44" hidden="1">{#N/A,#N/A,FALSE,"Sub2.1";#N/A,#N/A,FALSE,"Conc2.2";#N/A,#N/A,FALSE,"Block2.3";#N/A,#N/A,FALSE,"Roof2.4";#N/A,#N/A,FALSE,"wood2.5";#N/A,#N/A,FALSE,"Door2.6";#N/A,#N/A,FALSE,"Finish2.7";#N/A,#N/A,FALSE,"Service2.8";#N/A,#N/A,FALSE,"Summary2"}</definedName>
    <definedName name="bill6" localSheetId="34" hidden="1">{#N/A,#N/A,FALSE,"Sub2.1";#N/A,#N/A,FALSE,"Conc2.2";#N/A,#N/A,FALSE,"Block2.3";#N/A,#N/A,FALSE,"Roof2.4";#N/A,#N/A,FALSE,"wood2.5";#N/A,#N/A,FALSE,"Door2.6";#N/A,#N/A,FALSE,"Finish2.7";#N/A,#N/A,FALSE,"Service2.8";#N/A,#N/A,FALSE,"Summary2"}</definedName>
    <definedName name="bill6" localSheetId="35" hidden="1">{#N/A,#N/A,FALSE,"Sub2.1";#N/A,#N/A,FALSE,"Conc2.2";#N/A,#N/A,FALSE,"Block2.3";#N/A,#N/A,FALSE,"Roof2.4";#N/A,#N/A,FALSE,"wood2.5";#N/A,#N/A,FALSE,"Door2.6";#N/A,#N/A,FALSE,"Finish2.7";#N/A,#N/A,FALSE,"Service2.8";#N/A,#N/A,FALSE,"Summary2"}</definedName>
    <definedName name="bill6" hidden="1">{#N/A,#N/A,FALSE,"Sub2.1";#N/A,#N/A,FALSE,"Conc2.2";#N/A,#N/A,FALSE,"Block2.3";#N/A,#N/A,FALSE,"Roof2.4";#N/A,#N/A,FALSE,"wood2.5";#N/A,#N/A,FALSE,"Door2.6";#N/A,#N/A,FALSE,"Finish2.7";#N/A,#N/A,FALSE,"Service2.8";#N/A,#N/A,FALSE,"Summary2"}</definedName>
    <definedName name="bill6.2" localSheetId="36" hidden="1">{#N/A,#N/A,FALSE,"Sub2.1";#N/A,#N/A,FALSE,"Conc2.2";#N/A,#N/A,FALSE,"Block2.3";#N/A,#N/A,FALSE,"Roof2.4";#N/A,#N/A,FALSE,"wood2.5";#N/A,#N/A,FALSE,"Door2.6";#N/A,#N/A,FALSE,"Finish2.7";#N/A,#N/A,FALSE,"Service2.8";#N/A,#N/A,FALSE,"Summary2"}</definedName>
    <definedName name="bill6.2" localSheetId="45" hidden="1">{#N/A,#N/A,FALSE,"Sub2.1";#N/A,#N/A,FALSE,"Conc2.2";#N/A,#N/A,FALSE,"Block2.3";#N/A,#N/A,FALSE,"Roof2.4";#N/A,#N/A,FALSE,"wood2.5";#N/A,#N/A,FALSE,"Door2.6";#N/A,#N/A,FALSE,"Finish2.7";#N/A,#N/A,FALSE,"Service2.8";#N/A,#N/A,FALSE,"Summary2"}</definedName>
    <definedName name="bill6.2" localSheetId="50" hidden="1">{#N/A,#N/A,FALSE,"Sub2.1";#N/A,#N/A,FALSE,"Conc2.2";#N/A,#N/A,FALSE,"Block2.3";#N/A,#N/A,FALSE,"Roof2.4";#N/A,#N/A,FALSE,"wood2.5";#N/A,#N/A,FALSE,"Door2.6";#N/A,#N/A,FALSE,"Finish2.7";#N/A,#N/A,FALSE,"Service2.8";#N/A,#N/A,FALSE,"Summary2"}</definedName>
    <definedName name="bill6.2" localSheetId="53" hidden="1">{#N/A,#N/A,FALSE,"Sub2.1";#N/A,#N/A,FALSE,"Conc2.2";#N/A,#N/A,FALSE,"Block2.3";#N/A,#N/A,FALSE,"Roof2.4";#N/A,#N/A,FALSE,"wood2.5";#N/A,#N/A,FALSE,"Door2.6";#N/A,#N/A,FALSE,"Finish2.7";#N/A,#N/A,FALSE,"Service2.8";#N/A,#N/A,FALSE,"Summary2"}</definedName>
    <definedName name="bill6.2" localSheetId="54" hidden="1">{#N/A,#N/A,FALSE,"Sub2.1";#N/A,#N/A,FALSE,"Conc2.2";#N/A,#N/A,FALSE,"Block2.3";#N/A,#N/A,FALSE,"Roof2.4";#N/A,#N/A,FALSE,"wood2.5";#N/A,#N/A,FALSE,"Door2.6";#N/A,#N/A,FALSE,"Finish2.7";#N/A,#N/A,FALSE,"Service2.8";#N/A,#N/A,FALSE,"Summary2"}</definedName>
    <definedName name="bill6.2" localSheetId="37" hidden="1">{#N/A,#N/A,FALSE,"Sub2.1";#N/A,#N/A,FALSE,"Conc2.2";#N/A,#N/A,FALSE,"Block2.3";#N/A,#N/A,FALSE,"Roof2.4";#N/A,#N/A,FALSE,"wood2.5";#N/A,#N/A,FALSE,"Door2.6";#N/A,#N/A,FALSE,"Finish2.7";#N/A,#N/A,FALSE,"Service2.8";#N/A,#N/A,FALSE,"Summary2"}</definedName>
    <definedName name="bill6.2" localSheetId="55" hidden="1">{#N/A,#N/A,FALSE,"Sub2.1";#N/A,#N/A,FALSE,"Conc2.2";#N/A,#N/A,FALSE,"Block2.3";#N/A,#N/A,FALSE,"Roof2.4";#N/A,#N/A,FALSE,"wood2.5";#N/A,#N/A,FALSE,"Door2.6";#N/A,#N/A,FALSE,"Finish2.7";#N/A,#N/A,FALSE,"Service2.8";#N/A,#N/A,FALSE,"Summary2"}</definedName>
    <definedName name="bill6.2" localSheetId="56" hidden="1">{#N/A,#N/A,FALSE,"Sub2.1";#N/A,#N/A,FALSE,"Conc2.2";#N/A,#N/A,FALSE,"Block2.3";#N/A,#N/A,FALSE,"Roof2.4";#N/A,#N/A,FALSE,"wood2.5";#N/A,#N/A,FALSE,"Door2.6";#N/A,#N/A,FALSE,"Finish2.7";#N/A,#N/A,FALSE,"Service2.8";#N/A,#N/A,FALSE,"Summary2"}</definedName>
    <definedName name="bill6.2" localSheetId="57" hidden="1">{#N/A,#N/A,FALSE,"Sub2.1";#N/A,#N/A,FALSE,"Conc2.2";#N/A,#N/A,FALSE,"Block2.3";#N/A,#N/A,FALSE,"Roof2.4";#N/A,#N/A,FALSE,"wood2.5";#N/A,#N/A,FALSE,"Door2.6";#N/A,#N/A,FALSE,"Finish2.7";#N/A,#N/A,FALSE,"Service2.8";#N/A,#N/A,FALSE,"Summary2"}</definedName>
    <definedName name="bill6.2" localSheetId="59" hidden="1">{#N/A,#N/A,FALSE,"Sub2.1";#N/A,#N/A,FALSE,"Conc2.2";#N/A,#N/A,FALSE,"Block2.3";#N/A,#N/A,FALSE,"Roof2.4";#N/A,#N/A,FALSE,"wood2.5";#N/A,#N/A,FALSE,"Door2.6";#N/A,#N/A,FALSE,"Finish2.7";#N/A,#N/A,FALSE,"Service2.8";#N/A,#N/A,FALSE,"Summary2"}</definedName>
    <definedName name="bill6.2" localSheetId="38" hidden="1">{#N/A,#N/A,FALSE,"Sub2.1";#N/A,#N/A,FALSE,"Conc2.2";#N/A,#N/A,FALSE,"Block2.3";#N/A,#N/A,FALSE,"Roof2.4";#N/A,#N/A,FALSE,"wood2.5";#N/A,#N/A,FALSE,"Door2.6";#N/A,#N/A,FALSE,"Finish2.7";#N/A,#N/A,FALSE,"Service2.8";#N/A,#N/A,FALSE,"Summary2"}</definedName>
    <definedName name="bill6.2" localSheetId="39" hidden="1">{#N/A,#N/A,FALSE,"Sub2.1";#N/A,#N/A,FALSE,"Conc2.2";#N/A,#N/A,FALSE,"Block2.3";#N/A,#N/A,FALSE,"Roof2.4";#N/A,#N/A,FALSE,"wood2.5";#N/A,#N/A,FALSE,"Door2.6";#N/A,#N/A,FALSE,"Finish2.7";#N/A,#N/A,FALSE,"Service2.8";#N/A,#N/A,FALSE,"Summary2"}</definedName>
    <definedName name="bill6.2" localSheetId="40" hidden="1">{#N/A,#N/A,FALSE,"Sub2.1";#N/A,#N/A,FALSE,"Conc2.2";#N/A,#N/A,FALSE,"Block2.3";#N/A,#N/A,FALSE,"Roof2.4";#N/A,#N/A,FALSE,"wood2.5";#N/A,#N/A,FALSE,"Door2.6";#N/A,#N/A,FALSE,"Finish2.7";#N/A,#N/A,FALSE,"Service2.8";#N/A,#N/A,FALSE,"Summary2"}</definedName>
    <definedName name="bill6.2" localSheetId="41" hidden="1">{#N/A,#N/A,FALSE,"Sub2.1";#N/A,#N/A,FALSE,"Conc2.2";#N/A,#N/A,FALSE,"Block2.3";#N/A,#N/A,FALSE,"Roof2.4";#N/A,#N/A,FALSE,"wood2.5";#N/A,#N/A,FALSE,"Door2.6";#N/A,#N/A,FALSE,"Finish2.7";#N/A,#N/A,FALSE,"Service2.8";#N/A,#N/A,FALSE,"Summary2"}</definedName>
    <definedName name="bill6.2" localSheetId="42" hidden="1">{#N/A,#N/A,FALSE,"Sub2.1";#N/A,#N/A,FALSE,"Conc2.2";#N/A,#N/A,FALSE,"Block2.3";#N/A,#N/A,FALSE,"Roof2.4";#N/A,#N/A,FALSE,"wood2.5";#N/A,#N/A,FALSE,"Door2.6";#N/A,#N/A,FALSE,"Finish2.7";#N/A,#N/A,FALSE,"Service2.8";#N/A,#N/A,FALSE,"Summary2"}</definedName>
    <definedName name="bill6.2" localSheetId="43" hidden="1">{#N/A,#N/A,FALSE,"Sub2.1";#N/A,#N/A,FALSE,"Conc2.2";#N/A,#N/A,FALSE,"Block2.3";#N/A,#N/A,FALSE,"Roof2.4";#N/A,#N/A,FALSE,"wood2.5";#N/A,#N/A,FALSE,"Door2.6";#N/A,#N/A,FALSE,"Finish2.7";#N/A,#N/A,FALSE,"Service2.8";#N/A,#N/A,FALSE,"Summary2"}</definedName>
    <definedName name="bill6.2" localSheetId="44" hidden="1">{#N/A,#N/A,FALSE,"Sub2.1";#N/A,#N/A,FALSE,"Conc2.2";#N/A,#N/A,FALSE,"Block2.3";#N/A,#N/A,FALSE,"Roof2.4";#N/A,#N/A,FALSE,"wood2.5";#N/A,#N/A,FALSE,"Door2.6";#N/A,#N/A,FALSE,"Finish2.7";#N/A,#N/A,FALSE,"Service2.8";#N/A,#N/A,FALSE,"Summary2"}</definedName>
    <definedName name="bill6.2" localSheetId="34" hidden="1">{#N/A,#N/A,FALSE,"Sub2.1";#N/A,#N/A,FALSE,"Conc2.2";#N/A,#N/A,FALSE,"Block2.3";#N/A,#N/A,FALSE,"Roof2.4";#N/A,#N/A,FALSE,"wood2.5";#N/A,#N/A,FALSE,"Door2.6";#N/A,#N/A,FALSE,"Finish2.7";#N/A,#N/A,FALSE,"Service2.8";#N/A,#N/A,FALSE,"Summary2"}</definedName>
    <definedName name="bill6.2" localSheetId="35" hidden="1">{#N/A,#N/A,FALSE,"Sub2.1";#N/A,#N/A,FALSE,"Conc2.2";#N/A,#N/A,FALSE,"Block2.3";#N/A,#N/A,FALSE,"Roof2.4";#N/A,#N/A,FALSE,"wood2.5";#N/A,#N/A,FALSE,"Door2.6";#N/A,#N/A,FALSE,"Finish2.7";#N/A,#N/A,FALSE,"Service2.8";#N/A,#N/A,FALSE,"Summary2"}</definedName>
    <definedName name="bill6.2" hidden="1">{#N/A,#N/A,FALSE,"Sub2.1";#N/A,#N/A,FALSE,"Conc2.2";#N/A,#N/A,FALSE,"Block2.3";#N/A,#N/A,FALSE,"Roof2.4";#N/A,#N/A,FALSE,"wood2.5";#N/A,#N/A,FALSE,"Door2.6";#N/A,#N/A,FALSE,"Finish2.7";#N/A,#N/A,FALSE,"Service2.8";#N/A,#N/A,FALSE,"Summary2"}</definedName>
    <definedName name="bill6.2ab" localSheetId="36" hidden="1">{#N/A,#N/A,FALSE,"Sub2.1";#N/A,#N/A,FALSE,"Conc2.2";#N/A,#N/A,FALSE,"Block2.3";#N/A,#N/A,FALSE,"Roof2.4";#N/A,#N/A,FALSE,"wood2.5";#N/A,#N/A,FALSE,"Door2.6";#N/A,#N/A,FALSE,"Finish2.7";#N/A,#N/A,FALSE,"Service2.8";#N/A,#N/A,FALSE,"Summary2"}</definedName>
    <definedName name="bill6.2ab" hidden="1">{#N/A,#N/A,FALSE,"Sub2.1";#N/A,#N/A,FALSE,"Conc2.2";#N/A,#N/A,FALSE,"Block2.3";#N/A,#N/A,FALSE,"Roof2.4";#N/A,#N/A,FALSE,"wood2.5";#N/A,#N/A,FALSE,"Door2.6";#N/A,#N/A,FALSE,"Finish2.7";#N/A,#N/A,FALSE,"Service2.8";#N/A,#N/A,FALSE,"Summary2"}</definedName>
    <definedName name="bill6.2c" localSheetId="36" hidden="1">{#N/A,#N/A,FALSE,"Sub2.1";#N/A,#N/A,FALSE,"Conc2.2";#N/A,#N/A,FALSE,"Block2.3";#N/A,#N/A,FALSE,"Roof2.4";#N/A,#N/A,FALSE,"wood2.5";#N/A,#N/A,FALSE,"Door2.6";#N/A,#N/A,FALSE,"Finish2.7";#N/A,#N/A,FALSE,"Service2.8";#N/A,#N/A,FALSE,"Summary2"}</definedName>
    <definedName name="bill6.2c" hidden="1">{#N/A,#N/A,FALSE,"Sub2.1";#N/A,#N/A,FALSE,"Conc2.2";#N/A,#N/A,FALSE,"Block2.3";#N/A,#N/A,FALSE,"Roof2.4";#N/A,#N/A,FALSE,"wood2.5";#N/A,#N/A,FALSE,"Door2.6";#N/A,#N/A,FALSE,"Finish2.7";#N/A,#N/A,FALSE,"Service2.8";#N/A,#N/A,FALSE,"Summary2"}</definedName>
    <definedName name="bill6.35" localSheetId="36" hidden="1">{#N/A,#N/A,FALSE,"Sub2.1";#N/A,#N/A,FALSE,"Conc2.2";#N/A,#N/A,FALSE,"Block2.3";#N/A,#N/A,FALSE,"Roof2.4";#N/A,#N/A,FALSE,"wood2.5";#N/A,#N/A,FALSE,"Door2.6";#N/A,#N/A,FALSE,"Finish2.7";#N/A,#N/A,FALSE,"Service2.8";#N/A,#N/A,FALSE,"Summary2"}</definedName>
    <definedName name="bill6.35" localSheetId="50" hidden="1">{#N/A,#N/A,FALSE,"Sub2.1";#N/A,#N/A,FALSE,"Conc2.2";#N/A,#N/A,FALSE,"Block2.3";#N/A,#N/A,FALSE,"Roof2.4";#N/A,#N/A,FALSE,"wood2.5";#N/A,#N/A,FALSE,"Door2.6";#N/A,#N/A,FALSE,"Finish2.7";#N/A,#N/A,FALSE,"Service2.8";#N/A,#N/A,FALSE,"Summary2"}</definedName>
    <definedName name="bill6.35" hidden="1">{#N/A,#N/A,FALSE,"Sub2.1";#N/A,#N/A,FALSE,"Conc2.2";#N/A,#N/A,FALSE,"Block2.3";#N/A,#N/A,FALSE,"Roof2.4";#N/A,#N/A,FALSE,"wood2.5";#N/A,#N/A,FALSE,"Door2.6";#N/A,#N/A,FALSE,"Finish2.7";#N/A,#N/A,FALSE,"Service2.8";#N/A,#N/A,FALSE,"Summary2"}</definedName>
    <definedName name="bill6.4" localSheetId="36" hidden="1">{#N/A,#N/A,FALSE,"Sub2.1";#N/A,#N/A,FALSE,"Conc2.2";#N/A,#N/A,FALSE,"Block2.3";#N/A,#N/A,FALSE,"Roof2.4";#N/A,#N/A,FALSE,"wood2.5";#N/A,#N/A,FALSE,"Door2.6";#N/A,#N/A,FALSE,"Finish2.7";#N/A,#N/A,FALSE,"Service2.8";#N/A,#N/A,FALSE,"Summary2"}</definedName>
    <definedName name="bill6.4" localSheetId="45" hidden="1">{#N/A,#N/A,FALSE,"Sub2.1";#N/A,#N/A,FALSE,"Conc2.2";#N/A,#N/A,FALSE,"Block2.3";#N/A,#N/A,FALSE,"Roof2.4";#N/A,#N/A,FALSE,"wood2.5";#N/A,#N/A,FALSE,"Door2.6";#N/A,#N/A,FALSE,"Finish2.7";#N/A,#N/A,FALSE,"Service2.8";#N/A,#N/A,FALSE,"Summary2"}</definedName>
    <definedName name="bill6.4" localSheetId="50" hidden="1">{#N/A,#N/A,FALSE,"Sub2.1";#N/A,#N/A,FALSE,"Conc2.2";#N/A,#N/A,FALSE,"Block2.3";#N/A,#N/A,FALSE,"Roof2.4";#N/A,#N/A,FALSE,"wood2.5";#N/A,#N/A,FALSE,"Door2.6";#N/A,#N/A,FALSE,"Finish2.7";#N/A,#N/A,FALSE,"Service2.8";#N/A,#N/A,FALSE,"Summary2"}</definedName>
    <definedName name="bill6.4" localSheetId="53" hidden="1">{#N/A,#N/A,FALSE,"Sub2.1";#N/A,#N/A,FALSE,"Conc2.2";#N/A,#N/A,FALSE,"Block2.3";#N/A,#N/A,FALSE,"Roof2.4";#N/A,#N/A,FALSE,"wood2.5";#N/A,#N/A,FALSE,"Door2.6";#N/A,#N/A,FALSE,"Finish2.7";#N/A,#N/A,FALSE,"Service2.8";#N/A,#N/A,FALSE,"Summary2"}</definedName>
    <definedName name="bill6.4" localSheetId="54" hidden="1">{#N/A,#N/A,FALSE,"Sub2.1";#N/A,#N/A,FALSE,"Conc2.2";#N/A,#N/A,FALSE,"Block2.3";#N/A,#N/A,FALSE,"Roof2.4";#N/A,#N/A,FALSE,"wood2.5";#N/A,#N/A,FALSE,"Door2.6";#N/A,#N/A,FALSE,"Finish2.7";#N/A,#N/A,FALSE,"Service2.8";#N/A,#N/A,FALSE,"Summary2"}</definedName>
    <definedName name="bill6.4" localSheetId="37" hidden="1">{#N/A,#N/A,FALSE,"Sub2.1";#N/A,#N/A,FALSE,"Conc2.2";#N/A,#N/A,FALSE,"Block2.3";#N/A,#N/A,FALSE,"Roof2.4";#N/A,#N/A,FALSE,"wood2.5";#N/A,#N/A,FALSE,"Door2.6";#N/A,#N/A,FALSE,"Finish2.7";#N/A,#N/A,FALSE,"Service2.8";#N/A,#N/A,FALSE,"Summary2"}</definedName>
    <definedName name="bill6.4" localSheetId="55" hidden="1">{#N/A,#N/A,FALSE,"Sub2.1";#N/A,#N/A,FALSE,"Conc2.2";#N/A,#N/A,FALSE,"Block2.3";#N/A,#N/A,FALSE,"Roof2.4";#N/A,#N/A,FALSE,"wood2.5";#N/A,#N/A,FALSE,"Door2.6";#N/A,#N/A,FALSE,"Finish2.7";#N/A,#N/A,FALSE,"Service2.8";#N/A,#N/A,FALSE,"Summary2"}</definedName>
    <definedName name="bill6.4" localSheetId="56" hidden="1">{#N/A,#N/A,FALSE,"Sub2.1";#N/A,#N/A,FALSE,"Conc2.2";#N/A,#N/A,FALSE,"Block2.3";#N/A,#N/A,FALSE,"Roof2.4";#N/A,#N/A,FALSE,"wood2.5";#N/A,#N/A,FALSE,"Door2.6";#N/A,#N/A,FALSE,"Finish2.7";#N/A,#N/A,FALSE,"Service2.8";#N/A,#N/A,FALSE,"Summary2"}</definedName>
    <definedName name="bill6.4" localSheetId="57" hidden="1">{#N/A,#N/A,FALSE,"Sub2.1";#N/A,#N/A,FALSE,"Conc2.2";#N/A,#N/A,FALSE,"Block2.3";#N/A,#N/A,FALSE,"Roof2.4";#N/A,#N/A,FALSE,"wood2.5";#N/A,#N/A,FALSE,"Door2.6";#N/A,#N/A,FALSE,"Finish2.7";#N/A,#N/A,FALSE,"Service2.8";#N/A,#N/A,FALSE,"Summary2"}</definedName>
    <definedName name="bill6.4" localSheetId="59" hidden="1">{#N/A,#N/A,FALSE,"Sub2.1";#N/A,#N/A,FALSE,"Conc2.2";#N/A,#N/A,FALSE,"Block2.3";#N/A,#N/A,FALSE,"Roof2.4";#N/A,#N/A,FALSE,"wood2.5";#N/A,#N/A,FALSE,"Door2.6";#N/A,#N/A,FALSE,"Finish2.7";#N/A,#N/A,FALSE,"Service2.8";#N/A,#N/A,FALSE,"Summary2"}</definedName>
    <definedName name="bill6.4" localSheetId="38" hidden="1">{#N/A,#N/A,FALSE,"Sub2.1";#N/A,#N/A,FALSE,"Conc2.2";#N/A,#N/A,FALSE,"Block2.3";#N/A,#N/A,FALSE,"Roof2.4";#N/A,#N/A,FALSE,"wood2.5";#N/A,#N/A,FALSE,"Door2.6";#N/A,#N/A,FALSE,"Finish2.7";#N/A,#N/A,FALSE,"Service2.8";#N/A,#N/A,FALSE,"Summary2"}</definedName>
    <definedName name="bill6.4" localSheetId="39" hidden="1">{#N/A,#N/A,FALSE,"Sub2.1";#N/A,#N/A,FALSE,"Conc2.2";#N/A,#N/A,FALSE,"Block2.3";#N/A,#N/A,FALSE,"Roof2.4";#N/A,#N/A,FALSE,"wood2.5";#N/A,#N/A,FALSE,"Door2.6";#N/A,#N/A,FALSE,"Finish2.7";#N/A,#N/A,FALSE,"Service2.8";#N/A,#N/A,FALSE,"Summary2"}</definedName>
    <definedName name="bill6.4" localSheetId="40" hidden="1">{#N/A,#N/A,FALSE,"Sub2.1";#N/A,#N/A,FALSE,"Conc2.2";#N/A,#N/A,FALSE,"Block2.3";#N/A,#N/A,FALSE,"Roof2.4";#N/A,#N/A,FALSE,"wood2.5";#N/A,#N/A,FALSE,"Door2.6";#N/A,#N/A,FALSE,"Finish2.7";#N/A,#N/A,FALSE,"Service2.8";#N/A,#N/A,FALSE,"Summary2"}</definedName>
    <definedName name="bill6.4" localSheetId="41" hidden="1">{#N/A,#N/A,FALSE,"Sub2.1";#N/A,#N/A,FALSE,"Conc2.2";#N/A,#N/A,FALSE,"Block2.3";#N/A,#N/A,FALSE,"Roof2.4";#N/A,#N/A,FALSE,"wood2.5";#N/A,#N/A,FALSE,"Door2.6";#N/A,#N/A,FALSE,"Finish2.7";#N/A,#N/A,FALSE,"Service2.8";#N/A,#N/A,FALSE,"Summary2"}</definedName>
    <definedName name="bill6.4" localSheetId="42" hidden="1">{#N/A,#N/A,FALSE,"Sub2.1";#N/A,#N/A,FALSE,"Conc2.2";#N/A,#N/A,FALSE,"Block2.3";#N/A,#N/A,FALSE,"Roof2.4";#N/A,#N/A,FALSE,"wood2.5";#N/A,#N/A,FALSE,"Door2.6";#N/A,#N/A,FALSE,"Finish2.7";#N/A,#N/A,FALSE,"Service2.8";#N/A,#N/A,FALSE,"Summary2"}</definedName>
    <definedName name="bill6.4" localSheetId="43" hidden="1">{#N/A,#N/A,FALSE,"Sub2.1";#N/A,#N/A,FALSE,"Conc2.2";#N/A,#N/A,FALSE,"Block2.3";#N/A,#N/A,FALSE,"Roof2.4";#N/A,#N/A,FALSE,"wood2.5";#N/A,#N/A,FALSE,"Door2.6";#N/A,#N/A,FALSE,"Finish2.7";#N/A,#N/A,FALSE,"Service2.8";#N/A,#N/A,FALSE,"Summary2"}</definedName>
    <definedName name="bill6.4" localSheetId="44" hidden="1">{#N/A,#N/A,FALSE,"Sub2.1";#N/A,#N/A,FALSE,"Conc2.2";#N/A,#N/A,FALSE,"Block2.3";#N/A,#N/A,FALSE,"Roof2.4";#N/A,#N/A,FALSE,"wood2.5";#N/A,#N/A,FALSE,"Door2.6";#N/A,#N/A,FALSE,"Finish2.7";#N/A,#N/A,FALSE,"Service2.8";#N/A,#N/A,FALSE,"Summary2"}</definedName>
    <definedName name="bill6.4" localSheetId="34" hidden="1">{#N/A,#N/A,FALSE,"Sub2.1";#N/A,#N/A,FALSE,"Conc2.2";#N/A,#N/A,FALSE,"Block2.3";#N/A,#N/A,FALSE,"Roof2.4";#N/A,#N/A,FALSE,"wood2.5";#N/A,#N/A,FALSE,"Door2.6";#N/A,#N/A,FALSE,"Finish2.7";#N/A,#N/A,FALSE,"Service2.8";#N/A,#N/A,FALSE,"Summary2"}</definedName>
    <definedName name="bill6.4" localSheetId="35" hidden="1">{#N/A,#N/A,FALSE,"Sub2.1";#N/A,#N/A,FALSE,"Conc2.2";#N/A,#N/A,FALSE,"Block2.3";#N/A,#N/A,FALSE,"Roof2.4";#N/A,#N/A,FALSE,"wood2.5";#N/A,#N/A,FALSE,"Door2.6";#N/A,#N/A,FALSE,"Finish2.7";#N/A,#N/A,FALSE,"Service2.8";#N/A,#N/A,FALSE,"Summary2"}</definedName>
    <definedName name="bill6.4" hidden="1">{#N/A,#N/A,FALSE,"Sub2.1";#N/A,#N/A,FALSE,"Conc2.2";#N/A,#N/A,FALSE,"Block2.3";#N/A,#N/A,FALSE,"Roof2.4";#N/A,#N/A,FALSE,"wood2.5";#N/A,#N/A,FALSE,"Door2.6";#N/A,#N/A,FALSE,"Finish2.7";#N/A,#N/A,FALSE,"Service2.8";#N/A,#N/A,FALSE,"Summary2"}</definedName>
    <definedName name="bill6.4a" localSheetId="36" hidden="1">{#N/A,#N/A,FALSE,"Sub2.1";#N/A,#N/A,FALSE,"Conc2.2";#N/A,#N/A,FALSE,"Block2.3";#N/A,#N/A,FALSE,"Roof2.4";#N/A,#N/A,FALSE,"wood2.5";#N/A,#N/A,FALSE,"Door2.6";#N/A,#N/A,FALSE,"Finish2.7";#N/A,#N/A,FALSE,"Service2.8";#N/A,#N/A,FALSE,"Summary2"}</definedName>
    <definedName name="bill6.4a" hidden="1">{#N/A,#N/A,FALSE,"Sub2.1";#N/A,#N/A,FALSE,"Conc2.2";#N/A,#N/A,FALSE,"Block2.3";#N/A,#N/A,FALSE,"Roof2.4";#N/A,#N/A,FALSE,"wood2.5";#N/A,#N/A,FALSE,"Door2.6";#N/A,#N/A,FALSE,"Finish2.7";#N/A,#N/A,FALSE,"Service2.8";#N/A,#N/A,FALSE,"Summary2"}</definedName>
    <definedName name="bill6.4ab" localSheetId="36" hidden="1">{#N/A,#N/A,FALSE,"Sub2.1";#N/A,#N/A,FALSE,"Conc2.2";#N/A,#N/A,FALSE,"Block2.3";#N/A,#N/A,FALSE,"Roof2.4";#N/A,#N/A,FALSE,"wood2.5";#N/A,#N/A,FALSE,"Door2.6";#N/A,#N/A,FALSE,"Finish2.7";#N/A,#N/A,FALSE,"Service2.8";#N/A,#N/A,FALSE,"Summary2"}</definedName>
    <definedName name="bill6.4ab" hidden="1">{#N/A,#N/A,FALSE,"Sub2.1";#N/A,#N/A,FALSE,"Conc2.2";#N/A,#N/A,FALSE,"Block2.3";#N/A,#N/A,FALSE,"Roof2.4";#N/A,#N/A,FALSE,"wood2.5";#N/A,#N/A,FALSE,"Door2.6";#N/A,#N/A,FALSE,"Finish2.7";#N/A,#N/A,FALSE,"Service2.8";#N/A,#N/A,FALSE,"Summary2"}</definedName>
    <definedName name="bill6.4b" localSheetId="36" hidden="1">{#N/A,#N/A,FALSE,"Sub2.1";#N/A,#N/A,FALSE,"Conc2.2";#N/A,#N/A,FALSE,"Block2.3";#N/A,#N/A,FALSE,"Roof2.4";#N/A,#N/A,FALSE,"wood2.5";#N/A,#N/A,FALSE,"Door2.6";#N/A,#N/A,FALSE,"Finish2.7";#N/A,#N/A,FALSE,"Service2.8";#N/A,#N/A,FALSE,"Summary2"}</definedName>
    <definedName name="bill6.4b" hidden="1">{#N/A,#N/A,FALSE,"Sub2.1";#N/A,#N/A,FALSE,"Conc2.2";#N/A,#N/A,FALSE,"Block2.3";#N/A,#N/A,FALSE,"Roof2.4";#N/A,#N/A,FALSE,"wood2.5";#N/A,#N/A,FALSE,"Door2.6";#N/A,#N/A,FALSE,"Finish2.7";#N/A,#N/A,FALSE,"Service2.8";#N/A,#N/A,FALSE,"Summary2"}</definedName>
    <definedName name="bill6.4c" localSheetId="36" hidden="1">{#N/A,#N/A,FALSE,"Sub2.1";#N/A,#N/A,FALSE,"Conc2.2";#N/A,#N/A,FALSE,"Block2.3";#N/A,#N/A,FALSE,"Roof2.4";#N/A,#N/A,FALSE,"wood2.5";#N/A,#N/A,FALSE,"Door2.6";#N/A,#N/A,FALSE,"Finish2.7";#N/A,#N/A,FALSE,"Service2.8";#N/A,#N/A,FALSE,"Summary2"}</definedName>
    <definedName name="bill6.4c" hidden="1">{#N/A,#N/A,FALSE,"Sub2.1";#N/A,#N/A,FALSE,"Conc2.2";#N/A,#N/A,FALSE,"Block2.3";#N/A,#N/A,FALSE,"Roof2.4";#N/A,#N/A,FALSE,"wood2.5";#N/A,#N/A,FALSE,"Door2.6";#N/A,#N/A,FALSE,"Finish2.7";#N/A,#N/A,FALSE,"Service2.8";#N/A,#N/A,FALSE,"Summary2"}</definedName>
    <definedName name="bill6.6" localSheetId="36" hidden="1">{#N/A,#N/A,FALSE,"Sub2.1";#N/A,#N/A,FALSE,"Conc2.2";#N/A,#N/A,FALSE,"Block2.3";#N/A,#N/A,FALSE,"Roof2.4";#N/A,#N/A,FALSE,"wood2.5";#N/A,#N/A,FALSE,"Door2.6";#N/A,#N/A,FALSE,"Finish2.7";#N/A,#N/A,FALSE,"Service2.8";#N/A,#N/A,FALSE,"Summary2"}</definedName>
    <definedName name="bill6.6" localSheetId="45" hidden="1">{#N/A,#N/A,FALSE,"Sub2.1";#N/A,#N/A,FALSE,"Conc2.2";#N/A,#N/A,FALSE,"Block2.3";#N/A,#N/A,FALSE,"Roof2.4";#N/A,#N/A,FALSE,"wood2.5";#N/A,#N/A,FALSE,"Door2.6";#N/A,#N/A,FALSE,"Finish2.7";#N/A,#N/A,FALSE,"Service2.8";#N/A,#N/A,FALSE,"Summary2"}</definedName>
    <definedName name="bill6.6" localSheetId="50" hidden="1">{#N/A,#N/A,FALSE,"Sub2.1";#N/A,#N/A,FALSE,"Conc2.2";#N/A,#N/A,FALSE,"Block2.3";#N/A,#N/A,FALSE,"Roof2.4";#N/A,#N/A,FALSE,"wood2.5";#N/A,#N/A,FALSE,"Door2.6";#N/A,#N/A,FALSE,"Finish2.7";#N/A,#N/A,FALSE,"Service2.8";#N/A,#N/A,FALSE,"Summary2"}</definedName>
    <definedName name="bill6.6" localSheetId="53" hidden="1">{#N/A,#N/A,FALSE,"Sub2.1";#N/A,#N/A,FALSE,"Conc2.2";#N/A,#N/A,FALSE,"Block2.3";#N/A,#N/A,FALSE,"Roof2.4";#N/A,#N/A,FALSE,"wood2.5";#N/A,#N/A,FALSE,"Door2.6";#N/A,#N/A,FALSE,"Finish2.7";#N/A,#N/A,FALSE,"Service2.8";#N/A,#N/A,FALSE,"Summary2"}</definedName>
    <definedName name="bill6.6" localSheetId="54" hidden="1">{#N/A,#N/A,FALSE,"Sub2.1";#N/A,#N/A,FALSE,"Conc2.2";#N/A,#N/A,FALSE,"Block2.3";#N/A,#N/A,FALSE,"Roof2.4";#N/A,#N/A,FALSE,"wood2.5";#N/A,#N/A,FALSE,"Door2.6";#N/A,#N/A,FALSE,"Finish2.7";#N/A,#N/A,FALSE,"Service2.8";#N/A,#N/A,FALSE,"Summary2"}</definedName>
    <definedName name="bill6.6" localSheetId="37" hidden="1">{#N/A,#N/A,FALSE,"Sub2.1";#N/A,#N/A,FALSE,"Conc2.2";#N/A,#N/A,FALSE,"Block2.3";#N/A,#N/A,FALSE,"Roof2.4";#N/A,#N/A,FALSE,"wood2.5";#N/A,#N/A,FALSE,"Door2.6";#N/A,#N/A,FALSE,"Finish2.7";#N/A,#N/A,FALSE,"Service2.8";#N/A,#N/A,FALSE,"Summary2"}</definedName>
    <definedName name="bill6.6" localSheetId="55" hidden="1">{#N/A,#N/A,FALSE,"Sub2.1";#N/A,#N/A,FALSE,"Conc2.2";#N/A,#N/A,FALSE,"Block2.3";#N/A,#N/A,FALSE,"Roof2.4";#N/A,#N/A,FALSE,"wood2.5";#N/A,#N/A,FALSE,"Door2.6";#N/A,#N/A,FALSE,"Finish2.7";#N/A,#N/A,FALSE,"Service2.8";#N/A,#N/A,FALSE,"Summary2"}</definedName>
    <definedName name="bill6.6" localSheetId="56" hidden="1">{#N/A,#N/A,FALSE,"Sub2.1";#N/A,#N/A,FALSE,"Conc2.2";#N/A,#N/A,FALSE,"Block2.3";#N/A,#N/A,FALSE,"Roof2.4";#N/A,#N/A,FALSE,"wood2.5";#N/A,#N/A,FALSE,"Door2.6";#N/A,#N/A,FALSE,"Finish2.7";#N/A,#N/A,FALSE,"Service2.8";#N/A,#N/A,FALSE,"Summary2"}</definedName>
    <definedName name="bill6.6" localSheetId="57" hidden="1">{#N/A,#N/A,FALSE,"Sub2.1";#N/A,#N/A,FALSE,"Conc2.2";#N/A,#N/A,FALSE,"Block2.3";#N/A,#N/A,FALSE,"Roof2.4";#N/A,#N/A,FALSE,"wood2.5";#N/A,#N/A,FALSE,"Door2.6";#N/A,#N/A,FALSE,"Finish2.7";#N/A,#N/A,FALSE,"Service2.8";#N/A,#N/A,FALSE,"Summary2"}</definedName>
    <definedName name="bill6.6" localSheetId="59" hidden="1">{#N/A,#N/A,FALSE,"Sub2.1";#N/A,#N/A,FALSE,"Conc2.2";#N/A,#N/A,FALSE,"Block2.3";#N/A,#N/A,FALSE,"Roof2.4";#N/A,#N/A,FALSE,"wood2.5";#N/A,#N/A,FALSE,"Door2.6";#N/A,#N/A,FALSE,"Finish2.7";#N/A,#N/A,FALSE,"Service2.8";#N/A,#N/A,FALSE,"Summary2"}</definedName>
    <definedName name="bill6.6" localSheetId="38" hidden="1">{#N/A,#N/A,FALSE,"Sub2.1";#N/A,#N/A,FALSE,"Conc2.2";#N/A,#N/A,FALSE,"Block2.3";#N/A,#N/A,FALSE,"Roof2.4";#N/A,#N/A,FALSE,"wood2.5";#N/A,#N/A,FALSE,"Door2.6";#N/A,#N/A,FALSE,"Finish2.7";#N/A,#N/A,FALSE,"Service2.8";#N/A,#N/A,FALSE,"Summary2"}</definedName>
    <definedName name="bill6.6" localSheetId="39" hidden="1">{#N/A,#N/A,FALSE,"Sub2.1";#N/A,#N/A,FALSE,"Conc2.2";#N/A,#N/A,FALSE,"Block2.3";#N/A,#N/A,FALSE,"Roof2.4";#N/A,#N/A,FALSE,"wood2.5";#N/A,#N/A,FALSE,"Door2.6";#N/A,#N/A,FALSE,"Finish2.7";#N/A,#N/A,FALSE,"Service2.8";#N/A,#N/A,FALSE,"Summary2"}</definedName>
    <definedName name="bill6.6" localSheetId="40" hidden="1">{#N/A,#N/A,FALSE,"Sub2.1";#N/A,#N/A,FALSE,"Conc2.2";#N/A,#N/A,FALSE,"Block2.3";#N/A,#N/A,FALSE,"Roof2.4";#N/A,#N/A,FALSE,"wood2.5";#N/A,#N/A,FALSE,"Door2.6";#N/A,#N/A,FALSE,"Finish2.7";#N/A,#N/A,FALSE,"Service2.8";#N/A,#N/A,FALSE,"Summary2"}</definedName>
    <definedName name="bill6.6" localSheetId="41" hidden="1">{#N/A,#N/A,FALSE,"Sub2.1";#N/A,#N/A,FALSE,"Conc2.2";#N/A,#N/A,FALSE,"Block2.3";#N/A,#N/A,FALSE,"Roof2.4";#N/A,#N/A,FALSE,"wood2.5";#N/A,#N/A,FALSE,"Door2.6";#N/A,#N/A,FALSE,"Finish2.7";#N/A,#N/A,FALSE,"Service2.8";#N/A,#N/A,FALSE,"Summary2"}</definedName>
    <definedName name="bill6.6" localSheetId="42" hidden="1">{#N/A,#N/A,FALSE,"Sub2.1";#N/A,#N/A,FALSE,"Conc2.2";#N/A,#N/A,FALSE,"Block2.3";#N/A,#N/A,FALSE,"Roof2.4";#N/A,#N/A,FALSE,"wood2.5";#N/A,#N/A,FALSE,"Door2.6";#N/A,#N/A,FALSE,"Finish2.7";#N/A,#N/A,FALSE,"Service2.8";#N/A,#N/A,FALSE,"Summary2"}</definedName>
    <definedName name="bill6.6" localSheetId="43" hidden="1">{#N/A,#N/A,FALSE,"Sub2.1";#N/A,#N/A,FALSE,"Conc2.2";#N/A,#N/A,FALSE,"Block2.3";#N/A,#N/A,FALSE,"Roof2.4";#N/A,#N/A,FALSE,"wood2.5";#N/A,#N/A,FALSE,"Door2.6";#N/A,#N/A,FALSE,"Finish2.7";#N/A,#N/A,FALSE,"Service2.8";#N/A,#N/A,FALSE,"Summary2"}</definedName>
    <definedName name="bill6.6" localSheetId="44" hidden="1">{#N/A,#N/A,FALSE,"Sub2.1";#N/A,#N/A,FALSE,"Conc2.2";#N/A,#N/A,FALSE,"Block2.3";#N/A,#N/A,FALSE,"Roof2.4";#N/A,#N/A,FALSE,"wood2.5";#N/A,#N/A,FALSE,"Door2.6";#N/A,#N/A,FALSE,"Finish2.7";#N/A,#N/A,FALSE,"Service2.8";#N/A,#N/A,FALSE,"Summary2"}</definedName>
    <definedName name="bill6.6" localSheetId="34" hidden="1">{#N/A,#N/A,FALSE,"Sub2.1";#N/A,#N/A,FALSE,"Conc2.2";#N/A,#N/A,FALSE,"Block2.3";#N/A,#N/A,FALSE,"Roof2.4";#N/A,#N/A,FALSE,"wood2.5";#N/A,#N/A,FALSE,"Door2.6";#N/A,#N/A,FALSE,"Finish2.7";#N/A,#N/A,FALSE,"Service2.8";#N/A,#N/A,FALSE,"Summary2"}</definedName>
    <definedName name="bill6.6" localSheetId="35" hidden="1">{#N/A,#N/A,FALSE,"Sub2.1";#N/A,#N/A,FALSE,"Conc2.2";#N/A,#N/A,FALSE,"Block2.3";#N/A,#N/A,FALSE,"Roof2.4";#N/A,#N/A,FALSE,"wood2.5";#N/A,#N/A,FALSE,"Door2.6";#N/A,#N/A,FALSE,"Finish2.7";#N/A,#N/A,FALSE,"Service2.8";#N/A,#N/A,FALSE,"Summary2"}</definedName>
    <definedName name="bill6.6" hidden="1">{#N/A,#N/A,FALSE,"Sub2.1";#N/A,#N/A,FALSE,"Conc2.2";#N/A,#N/A,FALSE,"Block2.3";#N/A,#N/A,FALSE,"Roof2.4";#N/A,#N/A,FALSE,"wood2.5";#N/A,#N/A,FALSE,"Door2.6";#N/A,#N/A,FALSE,"Finish2.7";#N/A,#N/A,FALSE,"Service2.8";#N/A,#N/A,FALSE,"Summary2"}</definedName>
    <definedName name="bill6.6a" localSheetId="36" hidden="1">{#N/A,#N/A,FALSE,"Sub2.1";#N/A,#N/A,FALSE,"Conc2.2";#N/A,#N/A,FALSE,"Block2.3";#N/A,#N/A,FALSE,"Roof2.4";#N/A,#N/A,FALSE,"wood2.5";#N/A,#N/A,FALSE,"Door2.6";#N/A,#N/A,FALSE,"Finish2.7";#N/A,#N/A,FALSE,"Service2.8";#N/A,#N/A,FALSE,"Summary2"}</definedName>
    <definedName name="bill6.6a" hidden="1">{#N/A,#N/A,FALSE,"Sub2.1";#N/A,#N/A,FALSE,"Conc2.2";#N/A,#N/A,FALSE,"Block2.3";#N/A,#N/A,FALSE,"Roof2.4";#N/A,#N/A,FALSE,"wood2.5";#N/A,#N/A,FALSE,"Door2.6";#N/A,#N/A,FALSE,"Finish2.7";#N/A,#N/A,FALSE,"Service2.8";#N/A,#N/A,FALSE,"Summary2"}</definedName>
    <definedName name="bill6.6ab" localSheetId="36" hidden="1">{#N/A,#N/A,FALSE,"Sub2.1";#N/A,#N/A,FALSE,"Conc2.2";#N/A,#N/A,FALSE,"Block2.3";#N/A,#N/A,FALSE,"Roof2.4";#N/A,#N/A,FALSE,"wood2.5";#N/A,#N/A,FALSE,"Door2.6";#N/A,#N/A,FALSE,"Finish2.7";#N/A,#N/A,FALSE,"Service2.8";#N/A,#N/A,FALSE,"Summary2"}</definedName>
    <definedName name="bill6.6ab" hidden="1">{#N/A,#N/A,FALSE,"Sub2.1";#N/A,#N/A,FALSE,"Conc2.2";#N/A,#N/A,FALSE,"Block2.3";#N/A,#N/A,FALSE,"Roof2.4";#N/A,#N/A,FALSE,"wood2.5";#N/A,#N/A,FALSE,"Door2.6";#N/A,#N/A,FALSE,"Finish2.7";#N/A,#N/A,FALSE,"Service2.8";#N/A,#N/A,FALSE,"Summary2"}</definedName>
    <definedName name="bill6.6c" localSheetId="36" hidden="1">{#N/A,#N/A,FALSE,"Sub2.1";#N/A,#N/A,FALSE,"Conc2.2";#N/A,#N/A,FALSE,"Block2.3";#N/A,#N/A,FALSE,"Roof2.4";#N/A,#N/A,FALSE,"wood2.5";#N/A,#N/A,FALSE,"Door2.6";#N/A,#N/A,FALSE,"Finish2.7";#N/A,#N/A,FALSE,"Service2.8";#N/A,#N/A,FALSE,"Summary2"}</definedName>
    <definedName name="bill6.6c" hidden="1">{#N/A,#N/A,FALSE,"Sub2.1";#N/A,#N/A,FALSE,"Conc2.2";#N/A,#N/A,FALSE,"Block2.3";#N/A,#N/A,FALSE,"Roof2.4";#N/A,#N/A,FALSE,"wood2.5";#N/A,#N/A,FALSE,"Door2.6";#N/A,#N/A,FALSE,"Finish2.7";#N/A,#N/A,FALSE,"Service2.8";#N/A,#N/A,FALSE,"Summary2"}</definedName>
    <definedName name="bill6A" localSheetId="36" hidden="1">{#N/A,#N/A,FALSE,"Sub2.1";#N/A,#N/A,FALSE,"Conc2.2";#N/A,#N/A,FALSE,"Block2.3";#N/A,#N/A,FALSE,"Roof2.4";#N/A,#N/A,FALSE,"wood2.5";#N/A,#N/A,FALSE,"Door2.6";#N/A,#N/A,FALSE,"Finish2.7";#N/A,#N/A,FALSE,"Service2.8";#N/A,#N/A,FALSE,"Summary2"}</definedName>
    <definedName name="bill6A" hidden="1">{#N/A,#N/A,FALSE,"Sub2.1";#N/A,#N/A,FALSE,"Conc2.2";#N/A,#N/A,FALSE,"Block2.3";#N/A,#N/A,FALSE,"Roof2.4";#N/A,#N/A,FALSE,"wood2.5";#N/A,#N/A,FALSE,"Door2.6";#N/A,#N/A,FALSE,"Finish2.7";#N/A,#N/A,FALSE,"Service2.8";#N/A,#N/A,FALSE,"Summary2"}</definedName>
    <definedName name="bill6ab" localSheetId="36" hidden="1">{#N/A,#N/A,FALSE,"Sub2.1";#N/A,#N/A,FALSE,"Conc2.2";#N/A,#N/A,FALSE,"Block2.3";#N/A,#N/A,FALSE,"Roof2.4";#N/A,#N/A,FALSE,"wood2.5";#N/A,#N/A,FALSE,"Door2.6";#N/A,#N/A,FALSE,"Finish2.7";#N/A,#N/A,FALSE,"Service2.8";#N/A,#N/A,FALSE,"Summary2"}</definedName>
    <definedName name="bill6ab" hidden="1">{#N/A,#N/A,FALSE,"Sub2.1";#N/A,#N/A,FALSE,"Conc2.2";#N/A,#N/A,FALSE,"Block2.3";#N/A,#N/A,FALSE,"Roof2.4";#N/A,#N/A,FALSE,"wood2.5";#N/A,#N/A,FALSE,"Door2.6";#N/A,#N/A,FALSE,"Finish2.7";#N/A,#N/A,FALSE,"Service2.8";#N/A,#N/A,FALSE,"Summary2"}</definedName>
    <definedName name="bill6b" localSheetId="36" hidden="1">{#N/A,#N/A,FALSE,"Sub2.1";#N/A,#N/A,FALSE,"Conc2.2";#N/A,#N/A,FALSE,"Block2.3";#N/A,#N/A,FALSE,"Roof2.4";#N/A,#N/A,FALSE,"wood2.5";#N/A,#N/A,FALSE,"Door2.6";#N/A,#N/A,FALSE,"Finish2.7";#N/A,#N/A,FALSE,"Service2.8";#N/A,#N/A,FALSE,"Summary2"}</definedName>
    <definedName name="bill6b" hidden="1">{#N/A,#N/A,FALSE,"Sub2.1";#N/A,#N/A,FALSE,"Conc2.2";#N/A,#N/A,FALSE,"Block2.3";#N/A,#N/A,FALSE,"Roof2.4";#N/A,#N/A,FALSE,"wood2.5";#N/A,#N/A,FALSE,"Door2.6";#N/A,#N/A,FALSE,"Finish2.7";#N/A,#N/A,FALSE,"Service2.8";#N/A,#N/A,FALSE,"Summary2"}</definedName>
    <definedName name="bill6c" localSheetId="36" hidden="1">{#N/A,#N/A,FALSE,"Sub2.1";#N/A,#N/A,FALSE,"Conc2.2";#N/A,#N/A,FALSE,"Block2.3";#N/A,#N/A,FALSE,"Roof2.4";#N/A,#N/A,FALSE,"wood2.5";#N/A,#N/A,FALSE,"Door2.6";#N/A,#N/A,FALSE,"Finish2.7";#N/A,#N/A,FALSE,"Service2.8";#N/A,#N/A,FALSE,"Summary2"}</definedName>
    <definedName name="bill6c" hidden="1">{#N/A,#N/A,FALSE,"Sub2.1";#N/A,#N/A,FALSE,"Conc2.2";#N/A,#N/A,FALSE,"Block2.3";#N/A,#N/A,FALSE,"Roof2.4";#N/A,#N/A,FALSE,"wood2.5";#N/A,#N/A,FALSE,"Door2.6";#N/A,#N/A,FALSE,"Finish2.7";#N/A,#N/A,FALSE,"Service2.8";#N/A,#N/A,FALSE,"Summary2"}</definedName>
    <definedName name="bill7" localSheetId="36" hidden="1">{#N/A,#N/A,FALSE,"Sub2.1";#N/A,#N/A,FALSE,"Conc2.2";#N/A,#N/A,FALSE,"Block2.3";#N/A,#N/A,FALSE,"Roof2.4";#N/A,#N/A,FALSE,"wood2.5";#N/A,#N/A,FALSE,"Door2.6";#N/A,#N/A,FALSE,"Finish2.7";#N/A,#N/A,FALSE,"Service2.8";#N/A,#N/A,FALSE,"Summary2"}</definedName>
    <definedName name="bill7" localSheetId="45" hidden="1">{#N/A,#N/A,FALSE,"Sub2.1";#N/A,#N/A,FALSE,"Conc2.2";#N/A,#N/A,FALSE,"Block2.3";#N/A,#N/A,FALSE,"Roof2.4";#N/A,#N/A,FALSE,"wood2.5";#N/A,#N/A,FALSE,"Door2.6";#N/A,#N/A,FALSE,"Finish2.7";#N/A,#N/A,FALSE,"Service2.8";#N/A,#N/A,FALSE,"Summary2"}</definedName>
    <definedName name="bill7" localSheetId="50" hidden="1">{#N/A,#N/A,FALSE,"Sub2.1";#N/A,#N/A,FALSE,"Conc2.2";#N/A,#N/A,FALSE,"Block2.3";#N/A,#N/A,FALSE,"Roof2.4";#N/A,#N/A,FALSE,"wood2.5";#N/A,#N/A,FALSE,"Door2.6";#N/A,#N/A,FALSE,"Finish2.7";#N/A,#N/A,FALSE,"Service2.8";#N/A,#N/A,FALSE,"Summary2"}</definedName>
    <definedName name="bill7" localSheetId="53" hidden="1">{#N/A,#N/A,FALSE,"Sub2.1";#N/A,#N/A,FALSE,"Conc2.2";#N/A,#N/A,FALSE,"Block2.3";#N/A,#N/A,FALSE,"Roof2.4";#N/A,#N/A,FALSE,"wood2.5";#N/A,#N/A,FALSE,"Door2.6";#N/A,#N/A,FALSE,"Finish2.7";#N/A,#N/A,FALSE,"Service2.8";#N/A,#N/A,FALSE,"Summary2"}</definedName>
    <definedName name="bill7" localSheetId="54" hidden="1">{#N/A,#N/A,FALSE,"Sub2.1";#N/A,#N/A,FALSE,"Conc2.2";#N/A,#N/A,FALSE,"Block2.3";#N/A,#N/A,FALSE,"Roof2.4";#N/A,#N/A,FALSE,"wood2.5";#N/A,#N/A,FALSE,"Door2.6";#N/A,#N/A,FALSE,"Finish2.7";#N/A,#N/A,FALSE,"Service2.8";#N/A,#N/A,FALSE,"Summary2"}</definedName>
    <definedName name="bill7" localSheetId="37" hidden="1">{#N/A,#N/A,FALSE,"Sub2.1";#N/A,#N/A,FALSE,"Conc2.2";#N/A,#N/A,FALSE,"Block2.3";#N/A,#N/A,FALSE,"Roof2.4";#N/A,#N/A,FALSE,"wood2.5";#N/A,#N/A,FALSE,"Door2.6";#N/A,#N/A,FALSE,"Finish2.7";#N/A,#N/A,FALSE,"Service2.8";#N/A,#N/A,FALSE,"Summary2"}</definedName>
    <definedName name="bill7" localSheetId="55" hidden="1">{#N/A,#N/A,FALSE,"Sub2.1";#N/A,#N/A,FALSE,"Conc2.2";#N/A,#N/A,FALSE,"Block2.3";#N/A,#N/A,FALSE,"Roof2.4";#N/A,#N/A,FALSE,"wood2.5";#N/A,#N/A,FALSE,"Door2.6";#N/A,#N/A,FALSE,"Finish2.7";#N/A,#N/A,FALSE,"Service2.8";#N/A,#N/A,FALSE,"Summary2"}</definedName>
    <definedName name="bill7" localSheetId="56" hidden="1">{#N/A,#N/A,FALSE,"Sub2.1";#N/A,#N/A,FALSE,"Conc2.2";#N/A,#N/A,FALSE,"Block2.3";#N/A,#N/A,FALSE,"Roof2.4";#N/A,#N/A,FALSE,"wood2.5";#N/A,#N/A,FALSE,"Door2.6";#N/A,#N/A,FALSE,"Finish2.7";#N/A,#N/A,FALSE,"Service2.8";#N/A,#N/A,FALSE,"Summary2"}</definedName>
    <definedName name="bill7" localSheetId="57" hidden="1">{#N/A,#N/A,FALSE,"Sub2.1";#N/A,#N/A,FALSE,"Conc2.2";#N/A,#N/A,FALSE,"Block2.3";#N/A,#N/A,FALSE,"Roof2.4";#N/A,#N/A,FALSE,"wood2.5";#N/A,#N/A,FALSE,"Door2.6";#N/A,#N/A,FALSE,"Finish2.7";#N/A,#N/A,FALSE,"Service2.8";#N/A,#N/A,FALSE,"Summary2"}</definedName>
    <definedName name="bill7" localSheetId="59" hidden="1">{#N/A,#N/A,FALSE,"Sub2.1";#N/A,#N/A,FALSE,"Conc2.2";#N/A,#N/A,FALSE,"Block2.3";#N/A,#N/A,FALSE,"Roof2.4";#N/A,#N/A,FALSE,"wood2.5";#N/A,#N/A,FALSE,"Door2.6";#N/A,#N/A,FALSE,"Finish2.7";#N/A,#N/A,FALSE,"Service2.8";#N/A,#N/A,FALSE,"Summary2"}</definedName>
    <definedName name="bill7" localSheetId="38" hidden="1">{#N/A,#N/A,FALSE,"Sub2.1";#N/A,#N/A,FALSE,"Conc2.2";#N/A,#N/A,FALSE,"Block2.3";#N/A,#N/A,FALSE,"Roof2.4";#N/A,#N/A,FALSE,"wood2.5";#N/A,#N/A,FALSE,"Door2.6";#N/A,#N/A,FALSE,"Finish2.7";#N/A,#N/A,FALSE,"Service2.8";#N/A,#N/A,FALSE,"Summary2"}</definedName>
    <definedName name="bill7" localSheetId="39" hidden="1">{#N/A,#N/A,FALSE,"Sub2.1";#N/A,#N/A,FALSE,"Conc2.2";#N/A,#N/A,FALSE,"Block2.3";#N/A,#N/A,FALSE,"Roof2.4";#N/A,#N/A,FALSE,"wood2.5";#N/A,#N/A,FALSE,"Door2.6";#N/A,#N/A,FALSE,"Finish2.7";#N/A,#N/A,FALSE,"Service2.8";#N/A,#N/A,FALSE,"Summary2"}</definedName>
    <definedName name="bill7" localSheetId="40" hidden="1">{#N/A,#N/A,FALSE,"Sub2.1";#N/A,#N/A,FALSE,"Conc2.2";#N/A,#N/A,FALSE,"Block2.3";#N/A,#N/A,FALSE,"Roof2.4";#N/A,#N/A,FALSE,"wood2.5";#N/A,#N/A,FALSE,"Door2.6";#N/A,#N/A,FALSE,"Finish2.7";#N/A,#N/A,FALSE,"Service2.8";#N/A,#N/A,FALSE,"Summary2"}</definedName>
    <definedName name="bill7" localSheetId="41" hidden="1">{#N/A,#N/A,FALSE,"Sub2.1";#N/A,#N/A,FALSE,"Conc2.2";#N/A,#N/A,FALSE,"Block2.3";#N/A,#N/A,FALSE,"Roof2.4";#N/A,#N/A,FALSE,"wood2.5";#N/A,#N/A,FALSE,"Door2.6";#N/A,#N/A,FALSE,"Finish2.7";#N/A,#N/A,FALSE,"Service2.8";#N/A,#N/A,FALSE,"Summary2"}</definedName>
    <definedName name="bill7" localSheetId="42" hidden="1">{#N/A,#N/A,FALSE,"Sub2.1";#N/A,#N/A,FALSE,"Conc2.2";#N/A,#N/A,FALSE,"Block2.3";#N/A,#N/A,FALSE,"Roof2.4";#N/A,#N/A,FALSE,"wood2.5";#N/A,#N/A,FALSE,"Door2.6";#N/A,#N/A,FALSE,"Finish2.7";#N/A,#N/A,FALSE,"Service2.8";#N/A,#N/A,FALSE,"Summary2"}</definedName>
    <definedName name="bill7" localSheetId="43" hidden="1">{#N/A,#N/A,FALSE,"Sub2.1";#N/A,#N/A,FALSE,"Conc2.2";#N/A,#N/A,FALSE,"Block2.3";#N/A,#N/A,FALSE,"Roof2.4";#N/A,#N/A,FALSE,"wood2.5";#N/A,#N/A,FALSE,"Door2.6";#N/A,#N/A,FALSE,"Finish2.7";#N/A,#N/A,FALSE,"Service2.8";#N/A,#N/A,FALSE,"Summary2"}</definedName>
    <definedName name="bill7" localSheetId="44" hidden="1">{#N/A,#N/A,FALSE,"Sub2.1";#N/A,#N/A,FALSE,"Conc2.2";#N/A,#N/A,FALSE,"Block2.3";#N/A,#N/A,FALSE,"Roof2.4";#N/A,#N/A,FALSE,"wood2.5";#N/A,#N/A,FALSE,"Door2.6";#N/A,#N/A,FALSE,"Finish2.7";#N/A,#N/A,FALSE,"Service2.8";#N/A,#N/A,FALSE,"Summary2"}</definedName>
    <definedName name="bill7" localSheetId="34" hidden="1">{#N/A,#N/A,FALSE,"Sub2.1";#N/A,#N/A,FALSE,"Conc2.2";#N/A,#N/A,FALSE,"Block2.3";#N/A,#N/A,FALSE,"Roof2.4";#N/A,#N/A,FALSE,"wood2.5";#N/A,#N/A,FALSE,"Door2.6";#N/A,#N/A,FALSE,"Finish2.7";#N/A,#N/A,FALSE,"Service2.8";#N/A,#N/A,FALSE,"Summary2"}</definedName>
    <definedName name="bill7" localSheetId="35" hidden="1">{#N/A,#N/A,FALSE,"Sub2.1";#N/A,#N/A,FALSE,"Conc2.2";#N/A,#N/A,FALSE,"Block2.3";#N/A,#N/A,FALSE,"Roof2.4";#N/A,#N/A,FALSE,"wood2.5";#N/A,#N/A,FALSE,"Door2.6";#N/A,#N/A,FALSE,"Finish2.7";#N/A,#N/A,FALSE,"Service2.8";#N/A,#N/A,FALSE,"Summary2"}</definedName>
    <definedName name="bill7" hidden="1">{#N/A,#N/A,FALSE,"Sub2.1";#N/A,#N/A,FALSE,"Conc2.2";#N/A,#N/A,FALSE,"Block2.3";#N/A,#N/A,FALSE,"Roof2.4";#N/A,#N/A,FALSE,"wood2.5";#N/A,#N/A,FALSE,"Door2.6";#N/A,#N/A,FALSE,"Finish2.7";#N/A,#N/A,FALSE,"Service2.8";#N/A,#N/A,FALSE,"Summary2"}</definedName>
    <definedName name="bill7.2" localSheetId="36" hidden="1">{#N/A,#N/A,FALSE,"Sub2.1";#N/A,#N/A,FALSE,"Conc2.2";#N/A,#N/A,FALSE,"Block2.3";#N/A,#N/A,FALSE,"Roof2.4";#N/A,#N/A,FALSE,"wood2.5";#N/A,#N/A,FALSE,"Door2.6";#N/A,#N/A,FALSE,"Finish2.7";#N/A,#N/A,FALSE,"Service2.8";#N/A,#N/A,FALSE,"Summary2"}</definedName>
    <definedName name="bill7.2" localSheetId="45" hidden="1">{#N/A,#N/A,FALSE,"Sub2.1";#N/A,#N/A,FALSE,"Conc2.2";#N/A,#N/A,FALSE,"Block2.3";#N/A,#N/A,FALSE,"Roof2.4";#N/A,#N/A,FALSE,"wood2.5";#N/A,#N/A,FALSE,"Door2.6";#N/A,#N/A,FALSE,"Finish2.7";#N/A,#N/A,FALSE,"Service2.8";#N/A,#N/A,FALSE,"Summary2"}</definedName>
    <definedName name="bill7.2" localSheetId="50" hidden="1">{#N/A,#N/A,FALSE,"Sub2.1";#N/A,#N/A,FALSE,"Conc2.2";#N/A,#N/A,FALSE,"Block2.3";#N/A,#N/A,FALSE,"Roof2.4";#N/A,#N/A,FALSE,"wood2.5";#N/A,#N/A,FALSE,"Door2.6";#N/A,#N/A,FALSE,"Finish2.7";#N/A,#N/A,FALSE,"Service2.8";#N/A,#N/A,FALSE,"Summary2"}</definedName>
    <definedName name="bill7.2" localSheetId="53" hidden="1">{#N/A,#N/A,FALSE,"Sub2.1";#N/A,#N/A,FALSE,"Conc2.2";#N/A,#N/A,FALSE,"Block2.3";#N/A,#N/A,FALSE,"Roof2.4";#N/A,#N/A,FALSE,"wood2.5";#N/A,#N/A,FALSE,"Door2.6";#N/A,#N/A,FALSE,"Finish2.7";#N/A,#N/A,FALSE,"Service2.8";#N/A,#N/A,FALSE,"Summary2"}</definedName>
    <definedName name="bill7.2" localSheetId="54" hidden="1">{#N/A,#N/A,FALSE,"Sub2.1";#N/A,#N/A,FALSE,"Conc2.2";#N/A,#N/A,FALSE,"Block2.3";#N/A,#N/A,FALSE,"Roof2.4";#N/A,#N/A,FALSE,"wood2.5";#N/A,#N/A,FALSE,"Door2.6";#N/A,#N/A,FALSE,"Finish2.7";#N/A,#N/A,FALSE,"Service2.8";#N/A,#N/A,FALSE,"Summary2"}</definedName>
    <definedName name="bill7.2" localSheetId="37" hidden="1">{#N/A,#N/A,FALSE,"Sub2.1";#N/A,#N/A,FALSE,"Conc2.2";#N/A,#N/A,FALSE,"Block2.3";#N/A,#N/A,FALSE,"Roof2.4";#N/A,#N/A,FALSE,"wood2.5";#N/A,#N/A,FALSE,"Door2.6";#N/A,#N/A,FALSE,"Finish2.7";#N/A,#N/A,FALSE,"Service2.8";#N/A,#N/A,FALSE,"Summary2"}</definedName>
    <definedName name="bill7.2" localSheetId="55" hidden="1">{#N/A,#N/A,FALSE,"Sub2.1";#N/A,#N/A,FALSE,"Conc2.2";#N/A,#N/A,FALSE,"Block2.3";#N/A,#N/A,FALSE,"Roof2.4";#N/A,#N/A,FALSE,"wood2.5";#N/A,#N/A,FALSE,"Door2.6";#N/A,#N/A,FALSE,"Finish2.7";#N/A,#N/A,FALSE,"Service2.8";#N/A,#N/A,FALSE,"Summary2"}</definedName>
    <definedName name="bill7.2" localSheetId="56" hidden="1">{#N/A,#N/A,FALSE,"Sub2.1";#N/A,#N/A,FALSE,"Conc2.2";#N/A,#N/A,FALSE,"Block2.3";#N/A,#N/A,FALSE,"Roof2.4";#N/A,#N/A,FALSE,"wood2.5";#N/A,#N/A,FALSE,"Door2.6";#N/A,#N/A,FALSE,"Finish2.7";#N/A,#N/A,FALSE,"Service2.8";#N/A,#N/A,FALSE,"Summary2"}</definedName>
    <definedName name="bill7.2" localSheetId="57" hidden="1">{#N/A,#N/A,FALSE,"Sub2.1";#N/A,#N/A,FALSE,"Conc2.2";#N/A,#N/A,FALSE,"Block2.3";#N/A,#N/A,FALSE,"Roof2.4";#N/A,#N/A,FALSE,"wood2.5";#N/A,#N/A,FALSE,"Door2.6";#N/A,#N/A,FALSE,"Finish2.7";#N/A,#N/A,FALSE,"Service2.8";#N/A,#N/A,FALSE,"Summary2"}</definedName>
    <definedName name="bill7.2" localSheetId="59" hidden="1">{#N/A,#N/A,FALSE,"Sub2.1";#N/A,#N/A,FALSE,"Conc2.2";#N/A,#N/A,FALSE,"Block2.3";#N/A,#N/A,FALSE,"Roof2.4";#N/A,#N/A,FALSE,"wood2.5";#N/A,#N/A,FALSE,"Door2.6";#N/A,#N/A,FALSE,"Finish2.7";#N/A,#N/A,FALSE,"Service2.8";#N/A,#N/A,FALSE,"Summary2"}</definedName>
    <definedName name="bill7.2" localSheetId="38" hidden="1">{#N/A,#N/A,FALSE,"Sub2.1";#N/A,#N/A,FALSE,"Conc2.2";#N/A,#N/A,FALSE,"Block2.3";#N/A,#N/A,FALSE,"Roof2.4";#N/A,#N/A,FALSE,"wood2.5";#N/A,#N/A,FALSE,"Door2.6";#N/A,#N/A,FALSE,"Finish2.7";#N/A,#N/A,FALSE,"Service2.8";#N/A,#N/A,FALSE,"Summary2"}</definedName>
    <definedName name="bill7.2" localSheetId="39" hidden="1">{#N/A,#N/A,FALSE,"Sub2.1";#N/A,#N/A,FALSE,"Conc2.2";#N/A,#N/A,FALSE,"Block2.3";#N/A,#N/A,FALSE,"Roof2.4";#N/A,#N/A,FALSE,"wood2.5";#N/A,#N/A,FALSE,"Door2.6";#N/A,#N/A,FALSE,"Finish2.7";#N/A,#N/A,FALSE,"Service2.8";#N/A,#N/A,FALSE,"Summary2"}</definedName>
    <definedName name="bill7.2" localSheetId="40" hidden="1">{#N/A,#N/A,FALSE,"Sub2.1";#N/A,#N/A,FALSE,"Conc2.2";#N/A,#N/A,FALSE,"Block2.3";#N/A,#N/A,FALSE,"Roof2.4";#N/A,#N/A,FALSE,"wood2.5";#N/A,#N/A,FALSE,"Door2.6";#N/A,#N/A,FALSE,"Finish2.7";#N/A,#N/A,FALSE,"Service2.8";#N/A,#N/A,FALSE,"Summary2"}</definedName>
    <definedName name="bill7.2" localSheetId="41" hidden="1">{#N/A,#N/A,FALSE,"Sub2.1";#N/A,#N/A,FALSE,"Conc2.2";#N/A,#N/A,FALSE,"Block2.3";#N/A,#N/A,FALSE,"Roof2.4";#N/A,#N/A,FALSE,"wood2.5";#N/A,#N/A,FALSE,"Door2.6";#N/A,#N/A,FALSE,"Finish2.7";#N/A,#N/A,FALSE,"Service2.8";#N/A,#N/A,FALSE,"Summary2"}</definedName>
    <definedName name="bill7.2" localSheetId="42" hidden="1">{#N/A,#N/A,FALSE,"Sub2.1";#N/A,#N/A,FALSE,"Conc2.2";#N/A,#N/A,FALSE,"Block2.3";#N/A,#N/A,FALSE,"Roof2.4";#N/A,#N/A,FALSE,"wood2.5";#N/A,#N/A,FALSE,"Door2.6";#N/A,#N/A,FALSE,"Finish2.7";#N/A,#N/A,FALSE,"Service2.8";#N/A,#N/A,FALSE,"Summary2"}</definedName>
    <definedName name="bill7.2" localSheetId="43" hidden="1">{#N/A,#N/A,FALSE,"Sub2.1";#N/A,#N/A,FALSE,"Conc2.2";#N/A,#N/A,FALSE,"Block2.3";#N/A,#N/A,FALSE,"Roof2.4";#N/A,#N/A,FALSE,"wood2.5";#N/A,#N/A,FALSE,"Door2.6";#N/A,#N/A,FALSE,"Finish2.7";#N/A,#N/A,FALSE,"Service2.8";#N/A,#N/A,FALSE,"Summary2"}</definedName>
    <definedName name="bill7.2" localSheetId="44" hidden="1">{#N/A,#N/A,FALSE,"Sub2.1";#N/A,#N/A,FALSE,"Conc2.2";#N/A,#N/A,FALSE,"Block2.3";#N/A,#N/A,FALSE,"Roof2.4";#N/A,#N/A,FALSE,"wood2.5";#N/A,#N/A,FALSE,"Door2.6";#N/A,#N/A,FALSE,"Finish2.7";#N/A,#N/A,FALSE,"Service2.8";#N/A,#N/A,FALSE,"Summary2"}</definedName>
    <definedName name="bill7.2" localSheetId="34" hidden="1">{#N/A,#N/A,FALSE,"Sub2.1";#N/A,#N/A,FALSE,"Conc2.2";#N/A,#N/A,FALSE,"Block2.3";#N/A,#N/A,FALSE,"Roof2.4";#N/A,#N/A,FALSE,"wood2.5";#N/A,#N/A,FALSE,"Door2.6";#N/A,#N/A,FALSE,"Finish2.7";#N/A,#N/A,FALSE,"Service2.8";#N/A,#N/A,FALSE,"Summary2"}</definedName>
    <definedName name="bill7.2" localSheetId="35" hidden="1">{#N/A,#N/A,FALSE,"Sub2.1";#N/A,#N/A,FALSE,"Conc2.2";#N/A,#N/A,FALSE,"Block2.3";#N/A,#N/A,FALSE,"Roof2.4";#N/A,#N/A,FALSE,"wood2.5";#N/A,#N/A,FALSE,"Door2.6";#N/A,#N/A,FALSE,"Finish2.7";#N/A,#N/A,FALSE,"Service2.8";#N/A,#N/A,FALSE,"Summary2"}</definedName>
    <definedName name="bill7.2" hidden="1">{#N/A,#N/A,FALSE,"Sub2.1";#N/A,#N/A,FALSE,"Conc2.2";#N/A,#N/A,FALSE,"Block2.3";#N/A,#N/A,FALSE,"Roof2.4";#N/A,#N/A,FALSE,"wood2.5";#N/A,#N/A,FALSE,"Door2.6";#N/A,#N/A,FALSE,"Finish2.7";#N/A,#N/A,FALSE,"Service2.8";#N/A,#N/A,FALSE,"Summary2"}</definedName>
    <definedName name="bill7.2ab" localSheetId="36" hidden="1">{#N/A,#N/A,FALSE,"Sub2.1";#N/A,#N/A,FALSE,"Conc2.2";#N/A,#N/A,FALSE,"Block2.3";#N/A,#N/A,FALSE,"Roof2.4";#N/A,#N/A,FALSE,"wood2.5";#N/A,#N/A,FALSE,"Door2.6";#N/A,#N/A,FALSE,"Finish2.7";#N/A,#N/A,FALSE,"Service2.8";#N/A,#N/A,FALSE,"Summary2"}</definedName>
    <definedName name="bill7.2ab" hidden="1">{#N/A,#N/A,FALSE,"Sub2.1";#N/A,#N/A,FALSE,"Conc2.2";#N/A,#N/A,FALSE,"Block2.3";#N/A,#N/A,FALSE,"Roof2.4";#N/A,#N/A,FALSE,"wood2.5";#N/A,#N/A,FALSE,"Door2.6";#N/A,#N/A,FALSE,"Finish2.7";#N/A,#N/A,FALSE,"Service2.8";#N/A,#N/A,FALSE,"Summary2"}</definedName>
    <definedName name="bill7.2c" localSheetId="36" hidden="1">{#N/A,#N/A,FALSE,"Sub2.1";#N/A,#N/A,FALSE,"Conc2.2";#N/A,#N/A,FALSE,"Block2.3";#N/A,#N/A,FALSE,"Roof2.4";#N/A,#N/A,FALSE,"wood2.5";#N/A,#N/A,FALSE,"Door2.6";#N/A,#N/A,FALSE,"Finish2.7";#N/A,#N/A,FALSE,"Service2.8";#N/A,#N/A,FALSE,"Summary2"}</definedName>
    <definedName name="bill7.2c" hidden="1">{#N/A,#N/A,FALSE,"Sub2.1";#N/A,#N/A,FALSE,"Conc2.2";#N/A,#N/A,FALSE,"Block2.3";#N/A,#N/A,FALSE,"Roof2.4";#N/A,#N/A,FALSE,"wood2.5";#N/A,#N/A,FALSE,"Door2.6";#N/A,#N/A,FALSE,"Finish2.7";#N/A,#N/A,FALSE,"Service2.8";#N/A,#N/A,FALSE,"Summary2"}</definedName>
    <definedName name="bill7a" localSheetId="36" hidden="1">{#N/A,#N/A,FALSE,"Sub2.1";#N/A,#N/A,FALSE,"Conc2.2";#N/A,#N/A,FALSE,"Block2.3";#N/A,#N/A,FALSE,"Roof2.4";#N/A,#N/A,FALSE,"wood2.5";#N/A,#N/A,FALSE,"Door2.6";#N/A,#N/A,FALSE,"Finish2.7";#N/A,#N/A,FALSE,"Service2.8";#N/A,#N/A,FALSE,"Summary2"}</definedName>
    <definedName name="bill7a" hidden="1">{#N/A,#N/A,FALSE,"Sub2.1";#N/A,#N/A,FALSE,"Conc2.2";#N/A,#N/A,FALSE,"Block2.3";#N/A,#N/A,FALSE,"Roof2.4";#N/A,#N/A,FALSE,"wood2.5";#N/A,#N/A,FALSE,"Door2.6";#N/A,#N/A,FALSE,"Finish2.7";#N/A,#N/A,FALSE,"Service2.8";#N/A,#N/A,FALSE,"Summary2"}</definedName>
    <definedName name="bill7ab" localSheetId="36" hidden="1">{#N/A,#N/A,FALSE,"Sub2.1";#N/A,#N/A,FALSE,"Conc2.2";#N/A,#N/A,FALSE,"Block2.3";#N/A,#N/A,FALSE,"Roof2.4";#N/A,#N/A,FALSE,"wood2.5";#N/A,#N/A,FALSE,"Door2.6";#N/A,#N/A,FALSE,"Finish2.7";#N/A,#N/A,FALSE,"Service2.8";#N/A,#N/A,FALSE,"Summary2"}</definedName>
    <definedName name="bill7ab" hidden="1">{#N/A,#N/A,FALSE,"Sub2.1";#N/A,#N/A,FALSE,"Conc2.2";#N/A,#N/A,FALSE,"Block2.3";#N/A,#N/A,FALSE,"Roof2.4";#N/A,#N/A,FALSE,"wood2.5";#N/A,#N/A,FALSE,"Door2.6";#N/A,#N/A,FALSE,"Finish2.7";#N/A,#N/A,FALSE,"Service2.8";#N/A,#N/A,FALSE,"Summary2"}</definedName>
    <definedName name="bill7b" localSheetId="36" hidden="1">{#N/A,#N/A,FALSE,"Sub2.1";#N/A,#N/A,FALSE,"Conc2.2";#N/A,#N/A,FALSE,"Block2.3";#N/A,#N/A,FALSE,"Roof2.4";#N/A,#N/A,FALSE,"wood2.5";#N/A,#N/A,FALSE,"Door2.6";#N/A,#N/A,FALSE,"Finish2.7";#N/A,#N/A,FALSE,"Service2.8";#N/A,#N/A,FALSE,"Summary2"}</definedName>
    <definedName name="bill7b" hidden="1">{#N/A,#N/A,FALSE,"Sub2.1";#N/A,#N/A,FALSE,"Conc2.2";#N/A,#N/A,FALSE,"Block2.3";#N/A,#N/A,FALSE,"Roof2.4";#N/A,#N/A,FALSE,"wood2.5";#N/A,#N/A,FALSE,"Door2.6";#N/A,#N/A,FALSE,"Finish2.7";#N/A,#N/A,FALSE,"Service2.8";#N/A,#N/A,FALSE,"Summary2"}</definedName>
    <definedName name="bill7c" localSheetId="36" hidden="1">{#N/A,#N/A,FALSE,"Sub2.1";#N/A,#N/A,FALSE,"Conc2.2";#N/A,#N/A,FALSE,"Block2.3";#N/A,#N/A,FALSE,"Roof2.4";#N/A,#N/A,FALSE,"wood2.5";#N/A,#N/A,FALSE,"Door2.6";#N/A,#N/A,FALSE,"Finish2.7";#N/A,#N/A,FALSE,"Service2.8";#N/A,#N/A,FALSE,"Summary2"}</definedName>
    <definedName name="bill7c" hidden="1">{#N/A,#N/A,FALSE,"Sub2.1";#N/A,#N/A,FALSE,"Conc2.2";#N/A,#N/A,FALSE,"Block2.3";#N/A,#N/A,FALSE,"Roof2.4";#N/A,#N/A,FALSE,"wood2.5";#N/A,#N/A,FALSE,"Door2.6";#N/A,#N/A,FALSE,"Finish2.7";#N/A,#N/A,FALSE,"Service2.8";#N/A,#N/A,FALSE,"Summary2"}</definedName>
    <definedName name="bill8" localSheetId="36" hidden="1">{#N/A,#N/A,FALSE,"Sub2.1";#N/A,#N/A,FALSE,"Conc2.2";#N/A,#N/A,FALSE,"Block2.3";#N/A,#N/A,FALSE,"Roof2.4";#N/A,#N/A,FALSE,"wood2.5";#N/A,#N/A,FALSE,"Door2.6";#N/A,#N/A,FALSE,"Finish2.7";#N/A,#N/A,FALSE,"Service2.8";#N/A,#N/A,FALSE,"Summary2"}</definedName>
    <definedName name="bill8" hidden="1">{#N/A,#N/A,FALSE,"Sub2.1";#N/A,#N/A,FALSE,"Conc2.2";#N/A,#N/A,FALSE,"Block2.3";#N/A,#N/A,FALSE,"Roof2.4";#N/A,#N/A,FALSE,"wood2.5";#N/A,#N/A,FALSE,"Door2.6";#N/A,#N/A,FALSE,"Finish2.7";#N/A,#N/A,FALSE,"Service2.8";#N/A,#N/A,FALSE,"Summary2"}</definedName>
    <definedName name="bill9" localSheetId="36" hidden="1">{#N/A,#N/A,FALSE,"Sub2.1";#N/A,#N/A,FALSE,"Conc2.2";#N/A,#N/A,FALSE,"Block2.3";#N/A,#N/A,FALSE,"Roof2.4";#N/A,#N/A,FALSE,"wood2.5";#N/A,#N/A,FALSE,"Door2.6";#N/A,#N/A,FALSE,"Finish2.7";#N/A,#N/A,FALSE,"Service2.8";#N/A,#N/A,FALSE,"Summary2"}</definedName>
    <definedName name="bill9" hidden="1">{#N/A,#N/A,FALSE,"Sub2.1";#N/A,#N/A,FALSE,"Conc2.2";#N/A,#N/A,FALSE,"Block2.3";#N/A,#N/A,FALSE,"Roof2.4";#N/A,#N/A,FALSE,"wood2.5";#N/A,#N/A,FALSE,"Door2.6";#N/A,#N/A,FALSE,"Finish2.7";#N/A,#N/A,FALSE,"Service2.8";#N/A,#N/A,FALSE,"Summary2"}</definedName>
    <definedName name="bILLA" localSheetId="36" hidden="1">{#N/A,#N/A,FALSE,"Sub2.1";#N/A,#N/A,FALSE,"Conc2.2";#N/A,#N/A,FALSE,"Block2.3";#N/A,#N/A,FALSE,"Roof2.4";#N/A,#N/A,FALSE,"wood2.5";#N/A,#N/A,FALSE,"Door2.6";#N/A,#N/A,FALSE,"Finish2.7";#N/A,#N/A,FALSE,"Service2.8";#N/A,#N/A,FALSE,"Summary2"}</definedName>
    <definedName name="bILLA" localSheetId="50" hidden="1">{#N/A,#N/A,FALSE,"Sub2.1";#N/A,#N/A,FALSE,"Conc2.2";#N/A,#N/A,FALSE,"Block2.3";#N/A,#N/A,FALSE,"Roof2.4";#N/A,#N/A,FALSE,"wood2.5";#N/A,#N/A,FALSE,"Door2.6";#N/A,#N/A,FALSE,"Finish2.7";#N/A,#N/A,FALSE,"Service2.8";#N/A,#N/A,FALSE,"Summary2"}</definedName>
    <definedName name="bILLA" hidden="1">{#N/A,#N/A,FALSE,"Sub2.1";#N/A,#N/A,FALSE,"Conc2.2";#N/A,#N/A,FALSE,"Block2.3";#N/A,#N/A,FALSE,"Roof2.4";#N/A,#N/A,FALSE,"wood2.5";#N/A,#N/A,FALSE,"Door2.6";#N/A,#N/A,FALSE,"Finish2.7";#N/A,#N/A,FALSE,"Service2.8";#N/A,#N/A,FALSE,"Summary2"}</definedName>
    <definedName name="bj" localSheetId="36" hidden="1">{#N/A,#N/A,FALSE,"Sub2.1";#N/A,#N/A,FALSE,"Conc2.2";#N/A,#N/A,FALSE,"Block2.3";#N/A,#N/A,FALSE,"Roof2.4";#N/A,#N/A,FALSE,"wood2.5";#N/A,#N/A,FALSE,"Door2.6";#N/A,#N/A,FALSE,"Finish2.7";#N/A,#N/A,FALSE,"Service2.8";#N/A,#N/A,FALSE,"Summary2"}</definedName>
    <definedName name="bj" hidden="1">{#N/A,#N/A,FALSE,"Sub2.1";#N/A,#N/A,FALSE,"Conc2.2";#N/A,#N/A,FALSE,"Block2.3";#N/A,#N/A,FALSE,"Roof2.4";#N/A,#N/A,FALSE,"wood2.5";#N/A,#N/A,FALSE,"Door2.6";#N/A,#N/A,FALSE,"Finish2.7";#N/A,#N/A,FALSE,"Service2.8";#N/A,#N/A,FALSE,"Summary2"}</definedName>
    <definedName name="bk" localSheetId="36" hidden="1">{#N/A,#N/A,FALSE,"Sub2.1";#N/A,#N/A,FALSE,"Conc2.2";#N/A,#N/A,FALSE,"Block2.3";#N/A,#N/A,FALSE,"Roof2.4";#N/A,#N/A,FALSE,"wood2.5";#N/A,#N/A,FALSE,"Door2.6";#N/A,#N/A,FALSE,"Finish2.7";#N/A,#N/A,FALSE,"Service2.8";#N/A,#N/A,FALSE,"Summary2"}</definedName>
    <definedName name="bk" hidden="1">{#N/A,#N/A,FALSE,"Sub2.1";#N/A,#N/A,FALSE,"Conc2.2";#N/A,#N/A,FALSE,"Block2.3";#N/A,#N/A,FALSE,"Roof2.4";#N/A,#N/A,FALSE,"wood2.5";#N/A,#N/A,FALSE,"Door2.6";#N/A,#N/A,FALSE,"Finish2.7";#N/A,#N/A,FALSE,"Service2.8";#N/A,#N/A,FALSE,"Summary2"}</definedName>
    <definedName name="bl" localSheetId="36" hidden="1">{#N/A,#N/A,FALSE,"Sub2.1";#N/A,#N/A,FALSE,"Conc2.2";#N/A,#N/A,FALSE,"Block2.3";#N/A,#N/A,FALSE,"Roof2.4";#N/A,#N/A,FALSE,"wood2.5";#N/A,#N/A,FALSE,"Door2.6";#N/A,#N/A,FALSE,"Finish2.7";#N/A,#N/A,FALSE,"Service2.8";#N/A,#N/A,FALSE,"Summary2"}</definedName>
    <definedName name="bl" hidden="1">{#N/A,#N/A,FALSE,"Sub2.1";#N/A,#N/A,FALSE,"Conc2.2";#N/A,#N/A,FALSE,"Block2.3";#N/A,#N/A,FALSE,"Roof2.4";#N/A,#N/A,FALSE,"wood2.5";#N/A,#N/A,FALSE,"Door2.6";#N/A,#N/A,FALSE,"Finish2.7";#N/A,#N/A,FALSE,"Service2.8";#N/A,#N/A,FALSE,"Summary2"}</definedName>
    <definedName name="bm" localSheetId="36" hidden="1">{#N/A,#N/A,FALSE,"Sub2.1";#N/A,#N/A,FALSE,"Conc2.2";#N/A,#N/A,FALSE,"Block2.3";#N/A,#N/A,FALSE,"Roof2.4";#N/A,#N/A,FALSE,"wood2.5";#N/A,#N/A,FALSE,"Door2.6";#N/A,#N/A,FALSE,"Finish2.7";#N/A,#N/A,FALSE,"Service2.8";#N/A,#N/A,FALSE,"Summary2"}</definedName>
    <definedName name="bm" hidden="1">{#N/A,#N/A,FALSE,"Sub2.1";#N/A,#N/A,FALSE,"Conc2.2";#N/A,#N/A,FALSE,"Block2.3";#N/A,#N/A,FALSE,"Roof2.4";#N/A,#N/A,FALSE,"wood2.5";#N/A,#N/A,FALSE,"Door2.6";#N/A,#N/A,FALSE,"Finish2.7";#N/A,#N/A,FALSE,"Service2.8";#N/A,#N/A,FALSE,"Summary2"}</definedName>
    <definedName name="bn" localSheetId="36" hidden="1">{#N/A,#N/A,FALSE,"Dem18.1";#N/A,#N/A,FALSE,"Site18.2";#N/A,#N/A,FALSE,"Road18.3";#N/A,#N/A,FALSE,"Fenc18.4";#N/A,#N/A,FALSE,"Jetty18.5 ";#N/A,#N/A,FALSE,"Beach18.6";#N/A,#N/A,FALSE,"Summary18"}</definedName>
    <definedName name="bn" hidden="1">{#N/A,#N/A,FALSE,"Dem18.1";#N/A,#N/A,FALSE,"Site18.2";#N/A,#N/A,FALSE,"Road18.3";#N/A,#N/A,FALSE,"Fenc18.4";#N/A,#N/A,FALSE,"Jetty18.5 ";#N/A,#N/A,FALSE,"Beach18.6";#N/A,#N/A,FALSE,"Summary18"}</definedName>
    <definedName name="boq" localSheetId="36" hidden="1">{#N/A,#N/A,FALSE,"Sub2.1";#N/A,#N/A,FALSE,"Conc2.2";#N/A,#N/A,FALSE,"Block2.3";#N/A,#N/A,FALSE,"Roof2.4";#N/A,#N/A,FALSE,"wood2.5";#N/A,#N/A,FALSE,"Door2.6";#N/A,#N/A,FALSE,"Finish2.7";#N/A,#N/A,FALSE,"Service2.8";#N/A,#N/A,FALSE,"Summary2"}</definedName>
    <definedName name="boq" localSheetId="50" hidden="1">{#N/A,#N/A,FALSE,"Sub2.1";#N/A,#N/A,FALSE,"Conc2.2";#N/A,#N/A,FALSE,"Block2.3";#N/A,#N/A,FALSE,"Roof2.4";#N/A,#N/A,FALSE,"wood2.5";#N/A,#N/A,FALSE,"Door2.6";#N/A,#N/A,FALSE,"Finish2.7";#N/A,#N/A,FALSE,"Service2.8";#N/A,#N/A,FALSE,"Summary2"}</definedName>
    <definedName name="boq" hidden="1">{#N/A,#N/A,FALSE,"Sub2.1";#N/A,#N/A,FALSE,"Conc2.2";#N/A,#N/A,FALSE,"Block2.3";#N/A,#N/A,FALSE,"Roof2.4";#N/A,#N/A,FALSE,"wood2.5";#N/A,#N/A,FALSE,"Door2.6";#N/A,#N/A,FALSE,"Finish2.7";#N/A,#N/A,FALSE,"Service2.8";#N/A,#N/A,FALSE,"Summary2"}</definedName>
    <definedName name="BOQ3.1A" localSheetId="36" hidden="1">{#N/A,#N/A,FALSE,"Sub2.1";#N/A,#N/A,FALSE,"Conc2.2";#N/A,#N/A,FALSE,"Block2.3";#N/A,#N/A,FALSE,"Roof2.4";#N/A,#N/A,FALSE,"wood2.5";#N/A,#N/A,FALSE,"Door2.6";#N/A,#N/A,FALSE,"Finish2.7";#N/A,#N/A,FALSE,"Service2.8";#N/A,#N/A,FALSE,"Summary2"}</definedName>
    <definedName name="BOQ3.1A" localSheetId="50" hidden="1">{#N/A,#N/A,FALSE,"Sub2.1";#N/A,#N/A,FALSE,"Conc2.2";#N/A,#N/A,FALSE,"Block2.3";#N/A,#N/A,FALSE,"Roof2.4";#N/A,#N/A,FALSE,"wood2.5";#N/A,#N/A,FALSE,"Door2.6";#N/A,#N/A,FALSE,"Finish2.7";#N/A,#N/A,FALSE,"Service2.8";#N/A,#N/A,FALSE,"Summary2"}</definedName>
    <definedName name="BOQ3.1A" hidden="1">{#N/A,#N/A,FALSE,"Sub2.1";#N/A,#N/A,FALSE,"Conc2.2";#N/A,#N/A,FALSE,"Block2.3";#N/A,#N/A,FALSE,"Roof2.4";#N/A,#N/A,FALSE,"wood2.5";#N/A,#N/A,FALSE,"Door2.6";#N/A,#N/A,FALSE,"Finish2.7";#N/A,#N/A,FALSE,"Service2.8";#N/A,#N/A,FALSE,"Summary2"}</definedName>
    <definedName name="bs" localSheetId="36" hidden="1">{#N/A,#N/A,FALSE,"Sub2.1";#N/A,#N/A,FALSE,"Conc2.2";#N/A,#N/A,FALSE,"Block2.3";#N/A,#N/A,FALSE,"Roof2.4";#N/A,#N/A,FALSE,"wood2.5";#N/A,#N/A,FALSE,"Door2.6";#N/A,#N/A,FALSE,"Finish2.7";#N/A,#N/A,FALSE,"Service2.8";#N/A,#N/A,FALSE,"Summary2"}</definedName>
    <definedName name="bs" hidden="1">{#N/A,#N/A,FALSE,"Sub2.1";#N/A,#N/A,FALSE,"Conc2.2";#N/A,#N/A,FALSE,"Block2.3";#N/A,#N/A,FALSE,"Roof2.4";#N/A,#N/A,FALSE,"wood2.5";#N/A,#N/A,FALSE,"Door2.6";#N/A,#N/A,FALSE,"Finish2.7";#N/A,#N/A,FALSE,"Service2.8";#N/A,#N/A,FALSE,"Summary2"}</definedName>
    <definedName name="bt" localSheetId="36" hidden="1">{#N/A,#N/A,FALSE,"Sub2.1";#N/A,#N/A,FALSE,"Conc2.2";#N/A,#N/A,FALSE,"Block2.3";#N/A,#N/A,FALSE,"Roof2.4";#N/A,#N/A,FALSE,"wood2.5";#N/A,#N/A,FALSE,"Door2.6";#N/A,#N/A,FALSE,"Finish2.7";#N/A,#N/A,FALSE,"Service2.8";#N/A,#N/A,FALSE,"Summary2"}</definedName>
    <definedName name="bt" localSheetId="50" hidden="1">{#N/A,#N/A,FALSE,"Sub2.1";#N/A,#N/A,FALSE,"Conc2.2";#N/A,#N/A,FALSE,"Block2.3";#N/A,#N/A,FALSE,"Roof2.4";#N/A,#N/A,FALSE,"wood2.5";#N/A,#N/A,FALSE,"Door2.6";#N/A,#N/A,FALSE,"Finish2.7";#N/A,#N/A,FALSE,"Service2.8";#N/A,#N/A,FALSE,"Summary2"}</definedName>
    <definedName name="bt" hidden="1">{#N/A,#N/A,FALSE,"Sub2.1";#N/A,#N/A,FALSE,"Conc2.2";#N/A,#N/A,FALSE,"Block2.3";#N/A,#N/A,FALSE,"Roof2.4";#N/A,#N/A,FALSE,"wood2.5";#N/A,#N/A,FALSE,"Door2.6";#N/A,#N/A,FALSE,"Finish2.7";#N/A,#N/A,FALSE,"Service2.8";#N/A,#N/A,FALSE,"Summary2"}</definedName>
    <definedName name="caer" localSheetId="36" hidden="1">{#N/A,#N/A,FALSE,"Sub2.1";#N/A,#N/A,FALSE,"Conc2.2";#N/A,#N/A,FALSE,"Block2.3";#N/A,#N/A,FALSE,"Roof2.4";#N/A,#N/A,FALSE,"wood2.5";#N/A,#N/A,FALSE,"Door2.6";#N/A,#N/A,FALSE,"Finish2.7";#N/A,#N/A,FALSE,"Service2.8";#N/A,#N/A,FALSE,"Summary2"}</definedName>
    <definedName name="caer" localSheetId="50" hidden="1">{#N/A,#N/A,FALSE,"Sub2.1";#N/A,#N/A,FALSE,"Conc2.2";#N/A,#N/A,FALSE,"Block2.3";#N/A,#N/A,FALSE,"Roof2.4";#N/A,#N/A,FALSE,"wood2.5";#N/A,#N/A,FALSE,"Door2.6";#N/A,#N/A,FALSE,"Finish2.7";#N/A,#N/A,FALSE,"Service2.8";#N/A,#N/A,FALSE,"Summary2"}</definedName>
    <definedName name="caer" hidden="1">{#N/A,#N/A,FALSE,"Sub2.1";#N/A,#N/A,FALSE,"Conc2.2";#N/A,#N/A,FALSE,"Block2.3";#N/A,#N/A,FALSE,"Roof2.4";#N/A,#N/A,FALSE,"wood2.5";#N/A,#N/A,FALSE,"Door2.6";#N/A,#N/A,FALSE,"Finish2.7";#N/A,#N/A,FALSE,"Service2.8";#N/A,#N/A,FALSE,"Summary2"}</definedName>
    <definedName name="CBBB" localSheetId="36" hidden="1">{#N/A,#N/A,FALSE,"Sub2.1";#N/A,#N/A,FALSE,"Conc2.2";#N/A,#N/A,FALSE,"Block2.3";#N/A,#N/A,FALSE,"Roof2.4";#N/A,#N/A,FALSE,"wood2.5";#N/A,#N/A,FALSE,"Door2.6";#N/A,#N/A,FALSE,"Finish2.7";#N/A,#N/A,FALSE,"Service2.8";#N/A,#N/A,FALSE,"Summary2"}</definedName>
    <definedName name="CBBB" hidden="1">{#N/A,#N/A,FALSE,"Sub2.1";#N/A,#N/A,FALSE,"Conc2.2";#N/A,#N/A,FALSE,"Block2.3";#N/A,#N/A,FALSE,"Roof2.4";#N/A,#N/A,FALSE,"wood2.5";#N/A,#N/A,FALSE,"Door2.6";#N/A,#N/A,FALSE,"Finish2.7";#N/A,#N/A,FALSE,"Service2.8";#N/A,#N/A,FALSE,"Summary2"}</definedName>
    <definedName name="CF" localSheetId="46">#REF!</definedName>
    <definedName name="CF" localSheetId="50">#REF!</definedName>
    <definedName name="CF" localSheetId="54">#REF!</definedName>
    <definedName name="CF">#REF!</definedName>
    <definedName name="CHECK" localSheetId="36" hidden="1">{#N/A,#N/A,FALSE,"Sub2.1";#N/A,#N/A,FALSE,"Conc2.2";#N/A,#N/A,FALSE,"Block2.3";#N/A,#N/A,FALSE,"Roof2.4";#N/A,#N/A,FALSE,"wood2.5";#N/A,#N/A,FALSE,"Door2.6";#N/A,#N/A,FALSE,"Finish2.7";#N/A,#N/A,FALSE,"Service2.8";#N/A,#N/A,FALSE,"Summary2"}</definedName>
    <definedName name="CHECK" localSheetId="45" hidden="1">{#N/A,#N/A,FALSE,"Sub2.1";#N/A,#N/A,FALSE,"Conc2.2";#N/A,#N/A,FALSE,"Block2.3";#N/A,#N/A,FALSE,"Roof2.4";#N/A,#N/A,FALSE,"wood2.5";#N/A,#N/A,FALSE,"Door2.6";#N/A,#N/A,FALSE,"Finish2.7";#N/A,#N/A,FALSE,"Service2.8";#N/A,#N/A,FALSE,"Summary2"}</definedName>
    <definedName name="CHECK" localSheetId="50" hidden="1">{#N/A,#N/A,FALSE,"Sub2.1";#N/A,#N/A,FALSE,"Conc2.2";#N/A,#N/A,FALSE,"Block2.3";#N/A,#N/A,FALSE,"Roof2.4";#N/A,#N/A,FALSE,"wood2.5";#N/A,#N/A,FALSE,"Door2.6";#N/A,#N/A,FALSE,"Finish2.7";#N/A,#N/A,FALSE,"Service2.8";#N/A,#N/A,FALSE,"Summary2"}</definedName>
    <definedName name="CHECK" localSheetId="53" hidden="1">{#N/A,#N/A,FALSE,"Sub2.1";#N/A,#N/A,FALSE,"Conc2.2";#N/A,#N/A,FALSE,"Block2.3";#N/A,#N/A,FALSE,"Roof2.4";#N/A,#N/A,FALSE,"wood2.5";#N/A,#N/A,FALSE,"Door2.6";#N/A,#N/A,FALSE,"Finish2.7";#N/A,#N/A,FALSE,"Service2.8";#N/A,#N/A,FALSE,"Summary2"}</definedName>
    <definedName name="CHECK" localSheetId="54" hidden="1">{#N/A,#N/A,FALSE,"Sub2.1";#N/A,#N/A,FALSE,"Conc2.2";#N/A,#N/A,FALSE,"Block2.3";#N/A,#N/A,FALSE,"Roof2.4";#N/A,#N/A,FALSE,"wood2.5";#N/A,#N/A,FALSE,"Door2.6";#N/A,#N/A,FALSE,"Finish2.7";#N/A,#N/A,FALSE,"Service2.8";#N/A,#N/A,FALSE,"Summary2"}</definedName>
    <definedName name="CHECK" localSheetId="37" hidden="1">{#N/A,#N/A,FALSE,"Sub2.1";#N/A,#N/A,FALSE,"Conc2.2";#N/A,#N/A,FALSE,"Block2.3";#N/A,#N/A,FALSE,"Roof2.4";#N/A,#N/A,FALSE,"wood2.5";#N/A,#N/A,FALSE,"Door2.6";#N/A,#N/A,FALSE,"Finish2.7";#N/A,#N/A,FALSE,"Service2.8";#N/A,#N/A,FALSE,"Summary2"}</definedName>
    <definedName name="CHECK" localSheetId="55" hidden="1">{#N/A,#N/A,FALSE,"Sub2.1";#N/A,#N/A,FALSE,"Conc2.2";#N/A,#N/A,FALSE,"Block2.3";#N/A,#N/A,FALSE,"Roof2.4";#N/A,#N/A,FALSE,"wood2.5";#N/A,#N/A,FALSE,"Door2.6";#N/A,#N/A,FALSE,"Finish2.7";#N/A,#N/A,FALSE,"Service2.8";#N/A,#N/A,FALSE,"Summary2"}</definedName>
    <definedName name="CHECK" localSheetId="56" hidden="1">{#N/A,#N/A,FALSE,"Sub2.1";#N/A,#N/A,FALSE,"Conc2.2";#N/A,#N/A,FALSE,"Block2.3";#N/A,#N/A,FALSE,"Roof2.4";#N/A,#N/A,FALSE,"wood2.5";#N/A,#N/A,FALSE,"Door2.6";#N/A,#N/A,FALSE,"Finish2.7";#N/A,#N/A,FALSE,"Service2.8";#N/A,#N/A,FALSE,"Summary2"}</definedName>
    <definedName name="CHECK" localSheetId="57" hidden="1">{#N/A,#N/A,FALSE,"Sub2.1";#N/A,#N/A,FALSE,"Conc2.2";#N/A,#N/A,FALSE,"Block2.3";#N/A,#N/A,FALSE,"Roof2.4";#N/A,#N/A,FALSE,"wood2.5";#N/A,#N/A,FALSE,"Door2.6";#N/A,#N/A,FALSE,"Finish2.7";#N/A,#N/A,FALSE,"Service2.8";#N/A,#N/A,FALSE,"Summary2"}</definedName>
    <definedName name="CHECK" localSheetId="59" hidden="1">{#N/A,#N/A,FALSE,"Sub2.1";#N/A,#N/A,FALSE,"Conc2.2";#N/A,#N/A,FALSE,"Block2.3";#N/A,#N/A,FALSE,"Roof2.4";#N/A,#N/A,FALSE,"wood2.5";#N/A,#N/A,FALSE,"Door2.6";#N/A,#N/A,FALSE,"Finish2.7";#N/A,#N/A,FALSE,"Service2.8";#N/A,#N/A,FALSE,"Summary2"}</definedName>
    <definedName name="CHECK" localSheetId="38" hidden="1">{#N/A,#N/A,FALSE,"Sub2.1";#N/A,#N/A,FALSE,"Conc2.2";#N/A,#N/A,FALSE,"Block2.3";#N/A,#N/A,FALSE,"Roof2.4";#N/A,#N/A,FALSE,"wood2.5";#N/A,#N/A,FALSE,"Door2.6";#N/A,#N/A,FALSE,"Finish2.7";#N/A,#N/A,FALSE,"Service2.8";#N/A,#N/A,FALSE,"Summary2"}</definedName>
    <definedName name="CHECK" localSheetId="39" hidden="1">{#N/A,#N/A,FALSE,"Sub2.1";#N/A,#N/A,FALSE,"Conc2.2";#N/A,#N/A,FALSE,"Block2.3";#N/A,#N/A,FALSE,"Roof2.4";#N/A,#N/A,FALSE,"wood2.5";#N/A,#N/A,FALSE,"Door2.6";#N/A,#N/A,FALSE,"Finish2.7";#N/A,#N/A,FALSE,"Service2.8";#N/A,#N/A,FALSE,"Summary2"}</definedName>
    <definedName name="CHECK" localSheetId="40" hidden="1">{#N/A,#N/A,FALSE,"Sub2.1";#N/A,#N/A,FALSE,"Conc2.2";#N/A,#N/A,FALSE,"Block2.3";#N/A,#N/A,FALSE,"Roof2.4";#N/A,#N/A,FALSE,"wood2.5";#N/A,#N/A,FALSE,"Door2.6";#N/A,#N/A,FALSE,"Finish2.7";#N/A,#N/A,FALSE,"Service2.8";#N/A,#N/A,FALSE,"Summary2"}</definedName>
    <definedName name="CHECK" localSheetId="41" hidden="1">{#N/A,#N/A,FALSE,"Sub2.1";#N/A,#N/A,FALSE,"Conc2.2";#N/A,#N/A,FALSE,"Block2.3";#N/A,#N/A,FALSE,"Roof2.4";#N/A,#N/A,FALSE,"wood2.5";#N/A,#N/A,FALSE,"Door2.6";#N/A,#N/A,FALSE,"Finish2.7";#N/A,#N/A,FALSE,"Service2.8";#N/A,#N/A,FALSE,"Summary2"}</definedName>
    <definedName name="CHECK" localSheetId="42" hidden="1">{#N/A,#N/A,FALSE,"Sub2.1";#N/A,#N/A,FALSE,"Conc2.2";#N/A,#N/A,FALSE,"Block2.3";#N/A,#N/A,FALSE,"Roof2.4";#N/A,#N/A,FALSE,"wood2.5";#N/A,#N/A,FALSE,"Door2.6";#N/A,#N/A,FALSE,"Finish2.7";#N/A,#N/A,FALSE,"Service2.8";#N/A,#N/A,FALSE,"Summary2"}</definedName>
    <definedName name="CHECK" localSheetId="43" hidden="1">{#N/A,#N/A,FALSE,"Sub2.1";#N/A,#N/A,FALSE,"Conc2.2";#N/A,#N/A,FALSE,"Block2.3";#N/A,#N/A,FALSE,"Roof2.4";#N/A,#N/A,FALSE,"wood2.5";#N/A,#N/A,FALSE,"Door2.6";#N/A,#N/A,FALSE,"Finish2.7";#N/A,#N/A,FALSE,"Service2.8";#N/A,#N/A,FALSE,"Summary2"}</definedName>
    <definedName name="CHECK" localSheetId="44" hidden="1">{#N/A,#N/A,FALSE,"Sub2.1";#N/A,#N/A,FALSE,"Conc2.2";#N/A,#N/A,FALSE,"Block2.3";#N/A,#N/A,FALSE,"Roof2.4";#N/A,#N/A,FALSE,"wood2.5";#N/A,#N/A,FALSE,"Door2.6";#N/A,#N/A,FALSE,"Finish2.7";#N/A,#N/A,FALSE,"Service2.8";#N/A,#N/A,FALSE,"Summary2"}</definedName>
    <definedName name="CHECK" localSheetId="34" hidden="1">{#N/A,#N/A,FALSE,"Sub2.1";#N/A,#N/A,FALSE,"Conc2.2";#N/A,#N/A,FALSE,"Block2.3";#N/A,#N/A,FALSE,"Roof2.4";#N/A,#N/A,FALSE,"wood2.5";#N/A,#N/A,FALSE,"Door2.6";#N/A,#N/A,FALSE,"Finish2.7";#N/A,#N/A,FALSE,"Service2.8";#N/A,#N/A,FALSE,"Summary2"}</definedName>
    <definedName name="CHECK" localSheetId="35" hidden="1">{#N/A,#N/A,FALSE,"Sub2.1";#N/A,#N/A,FALSE,"Conc2.2";#N/A,#N/A,FALSE,"Block2.3";#N/A,#N/A,FALSE,"Roof2.4";#N/A,#N/A,FALSE,"wood2.5";#N/A,#N/A,FALSE,"Door2.6";#N/A,#N/A,FALSE,"Finish2.7";#N/A,#N/A,FALSE,"Service2.8";#N/A,#N/A,FALSE,"Summary2"}</definedName>
    <definedName name="CHECK" hidden="1">{#N/A,#N/A,FALSE,"Sub2.1";#N/A,#N/A,FALSE,"Conc2.2";#N/A,#N/A,FALSE,"Block2.3";#N/A,#N/A,FALSE,"Roof2.4";#N/A,#N/A,FALSE,"wood2.5";#N/A,#N/A,FALSE,"Door2.6";#N/A,#N/A,FALSE,"Finish2.7";#N/A,#N/A,FALSE,"Service2.8";#N/A,#N/A,FALSE,"Summary2"}</definedName>
    <definedName name="co" localSheetId="45">#REF!</definedName>
    <definedName name="co" localSheetId="46">#REF!</definedName>
    <definedName name="co" localSheetId="47">#REF!</definedName>
    <definedName name="co" localSheetId="48">#REF!</definedName>
    <definedName name="co" localSheetId="49">#REF!</definedName>
    <definedName name="co" localSheetId="50">#REF!</definedName>
    <definedName name="co" localSheetId="51">#REF!</definedName>
    <definedName name="co" localSheetId="52">#REF!</definedName>
    <definedName name="co" localSheetId="53">#REF!</definedName>
    <definedName name="co" localSheetId="54">#REF!</definedName>
    <definedName name="co" localSheetId="37">#REF!</definedName>
    <definedName name="co" localSheetId="55">#REF!</definedName>
    <definedName name="co" localSheetId="56">#REF!</definedName>
    <definedName name="co" localSheetId="57">#REF!</definedName>
    <definedName name="co" localSheetId="58">#REF!</definedName>
    <definedName name="co" localSheetId="59">#REF!</definedName>
    <definedName name="co" localSheetId="60">#REF!</definedName>
    <definedName name="co" localSheetId="61">#REF!</definedName>
    <definedName name="co" localSheetId="62">#REF!</definedName>
    <definedName name="co" localSheetId="38">#REF!</definedName>
    <definedName name="co" localSheetId="39">#REF!</definedName>
    <definedName name="co" localSheetId="40">#REF!</definedName>
    <definedName name="co" localSheetId="41">#REF!</definedName>
    <definedName name="co" localSheetId="42">#REF!</definedName>
    <definedName name="co" localSheetId="43">#REF!</definedName>
    <definedName name="co" localSheetId="44">#REF!</definedName>
    <definedName name="co">#REF!</definedName>
    <definedName name="Coaxial" localSheetId="54">[1]Rates!$J$56</definedName>
    <definedName name="Coaxial">[2]Rates!$J$56</definedName>
    <definedName name="Code_produits" localSheetId="45">#REF!</definedName>
    <definedName name="Code_produits" localSheetId="46">#REF!</definedName>
    <definedName name="Code_produits" localSheetId="47">#REF!</definedName>
    <definedName name="Code_produits" localSheetId="48">#REF!</definedName>
    <definedName name="Code_produits" localSheetId="49">#REF!</definedName>
    <definedName name="Code_produits" localSheetId="50">#REF!</definedName>
    <definedName name="Code_produits" localSheetId="51">#REF!</definedName>
    <definedName name="Code_produits" localSheetId="52">#REF!</definedName>
    <definedName name="Code_produits" localSheetId="53">#REF!</definedName>
    <definedName name="Code_produits" localSheetId="54">#REF!</definedName>
    <definedName name="Code_produits" localSheetId="37">#REF!</definedName>
    <definedName name="Code_produits" localSheetId="55">#REF!</definedName>
    <definedName name="Code_produits" localSheetId="56">#REF!</definedName>
    <definedName name="Code_produits" localSheetId="57">#REF!</definedName>
    <definedName name="Code_produits" localSheetId="58">#REF!</definedName>
    <definedName name="Code_produits" localSheetId="59">#REF!</definedName>
    <definedName name="Code_produits" localSheetId="60">#REF!</definedName>
    <definedName name="Code_produits" localSheetId="61">#REF!</definedName>
    <definedName name="Code_produits" localSheetId="62">#REF!</definedName>
    <definedName name="Code_produits" localSheetId="38">#REF!</definedName>
    <definedName name="Code_produits" localSheetId="39">#REF!</definedName>
    <definedName name="Code_produits" localSheetId="40">#REF!</definedName>
    <definedName name="Code_produits" localSheetId="41">#REF!</definedName>
    <definedName name="Code_produits" localSheetId="42">#REF!</definedName>
    <definedName name="Code_produits" localSheetId="43">#REF!</definedName>
    <definedName name="Code_produits" localSheetId="44">#REF!</definedName>
    <definedName name="Code_produits" localSheetId="35">#REF!</definedName>
    <definedName name="Code_produits">#REF!</definedName>
    <definedName name="Conduit25" localSheetId="54">[1]Rates!$J$40</definedName>
    <definedName name="Conduit25">[2]Rates!$J$40</definedName>
    <definedName name="conduit32" localSheetId="54">[1]Rates!$J$51</definedName>
    <definedName name="conduit32">[2]Rates!$J$51</definedName>
    <definedName name="czxz" localSheetId="36" hidden="1">{#N/A,#N/A,FALSE,"Sub2.1";#N/A,#N/A,FALSE,"Conc2.2";#N/A,#N/A,FALSE,"Block2.3";#N/A,#N/A,FALSE,"Roof2.4";#N/A,#N/A,FALSE,"wood2.5";#N/A,#N/A,FALSE,"Door2.6";#N/A,#N/A,FALSE,"Finish2.7";#N/A,#N/A,FALSE,"Service2.8";#N/A,#N/A,FALSE,"Summary2"}</definedName>
    <definedName name="czxz" localSheetId="50" hidden="1">{#N/A,#N/A,FALSE,"Sub2.1";#N/A,#N/A,FALSE,"Conc2.2";#N/A,#N/A,FALSE,"Block2.3";#N/A,#N/A,FALSE,"Roof2.4";#N/A,#N/A,FALSE,"wood2.5";#N/A,#N/A,FALSE,"Door2.6";#N/A,#N/A,FALSE,"Finish2.7";#N/A,#N/A,FALSE,"Service2.8";#N/A,#N/A,FALSE,"Summary2"}</definedName>
    <definedName name="czxz" hidden="1">{#N/A,#N/A,FALSE,"Sub2.1";#N/A,#N/A,FALSE,"Conc2.2";#N/A,#N/A,FALSE,"Block2.3";#N/A,#N/A,FALSE,"Roof2.4";#N/A,#N/A,FALSE,"wood2.5";#N/A,#N/A,FALSE,"Door2.6";#N/A,#N/A,FALSE,"Finish2.7";#N/A,#N/A,FALSE,"Service2.8";#N/A,#N/A,FALSE,"Summary2"}</definedName>
    <definedName name="Data" localSheetId="54">[1]Rates!$J$33</definedName>
    <definedName name="Data">[2]Rates!$J$33</definedName>
    <definedName name="dd" localSheetId="36" hidden="1">{#N/A,#N/A,FALSE,"Sub2.1";#N/A,#N/A,FALSE,"Conc2.2";#N/A,#N/A,FALSE,"Block2.3";#N/A,#N/A,FALSE,"Roof2.4";#N/A,#N/A,FALSE,"wood2.5";#N/A,#N/A,FALSE,"Door2.6";#N/A,#N/A,FALSE,"Finish2.7";#N/A,#N/A,FALSE,"Service2.8";#N/A,#N/A,FALSE,"Summary2"}</definedName>
    <definedName name="dd" localSheetId="50" hidden="1">{#N/A,#N/A,FALSE,"Sub2.1";#N/A,#N/A,FALSE,"Conc2.2";#N/A,#N/A,FALSE,"Block2.3";#N/A,#N/A,FALSE,"Roof2.4";#N/A,#N/A,FALSE,"wood2.5";#N/A,#N/A,FALSE,"Door2.6";#N/A,#N/A,FALSE,"Finish2.7";#N/A,#N/A,FALSE,"Service2.8";#N/A,#N/A,FALSE,"Summary2"}</definedName>
    <definedName name="dd" localSheetId="53" hidden="1">{#N/A,#N/A,FALSE,"Sub2.1";#N/A,#N/A,FALSE,"Conc2.2";#N/A,#N/A,FALSE,"Block2.3";#N/A,#N/A,FALSE,"Roof2.4";#N/A,#N/A,FALSE,"wood2.5";#N/A,#N/A,FALSE,"Door2.6";#N/A,#N/A,FALSE,"Finish2.7";#N/A,#N/A,FALSE,"Service2.8";#N/A,#N/A,FALSE,"Summary2"}</definedName>
    <definedName name="dd" localSheetId="54" hidden="1">{#N/A,#N/A,FALSE,"Sub2.1";#N/A,#N/A,FALSE,"Conc2.2";#N/A,#N/A,FALSE,"Block2.3";#N/A,#N/A,FALSE,"Roof2.4";#N/A,#N/A,FALSE,"wood2.5";#N/A,#N/A,FALSE,"Door2.6";#N/A,#N/A,FALSE,"Finish2.7";#N/A,#N/A,FALSE,"Service2.8";#N/A,#N/A,FALSE,"Summary2"}</definedName>
    <definedName name="dd" localSheetId="55" hidden="1">{#N/A,#N/A,FALSE,"Sub2.1";#N/A,#N/A,FALSE,"Conc2.2";#N/A,#N/A,FALSE,"Block2.3";#N/A,#N/A,FALSE,"Roof2.4";#N/A,#N/A,FALSE,"wood2.5";#N/A,#N/A,FALSE,"Door2.6";#N/A,#N/A,FALSE,"Finish2.7";#N/A,#N/A,FALSE,"Service2.8";#N/A,#N/A,FALSE,"Summary2"}</definedName>
    <definedName name="dd" localSheetId="56" hidden="1">{#N/A,#N/A,FALSE,"Sub2.1";#N/A,#N/A,FALSE,"Conc2.2";#N/A,#N/A,FALSE,"Block2.3";#N/A,#N/A,FALSE,"Roof2.4";#N/A,#N/A,FALSE,"wood2.5";#N/A,#N/A,FALSE,"Door2.6";#N/A,#N/A,FALSE,"Finish2.7";#N/A,#N/A,FALSE,"Service2.8";#N/A,#N/A,FALSE,"Summary2"}</definedName>
    <definedName name="dd" localSheetId="57" hidden="1">{#N/A,#N/A,FALSE,"Sub2.1";#N/A,#N/A,FALSE,"Conc2.2";#N/A,#N/A,FALSE,"Block2.3";#N/A,#N/A,FALSE,"Roof2.4";#N/A,#N/A,FALSE,"wood2.5";#N/A,#N/A,FALSE,"Door2.6";#N/A,#N/A,FALSE,"Finish2.7";#N/A,#N/A,FALSE,"Service2.8";#N/A,#N/A,FALSE,"Summary2"}</definedName>
    <definedName name="dd" hidden="1">{#N/A,#N/A,FALSE,"Sub2.1";#N/A,#N/A,FALSE,"Conc2.2";#N/A,#N/A,FALSE,"Block2.3";#N/A,#N/A,FALSE,"Roof2.4";#N/A,#N/A,FALSE,"wood2.5";#N/A,#N/A,FALSE,"Door2.6";#N/A,#N/A,FALSE,"Finish2.7";#N/A,#N/A,FALSE,"Service2.8";#N/A,#N/A,FALSE,"Summary2"}</definedName>
    <definedName name="de" localSheetId="36" hidden="1">{#N/A,#N/A,FALSE,"Sub2.1";#N/A,#N/A,FALSE,"Conc2.2";#N/A,#N/A,FALSE,"Block2.3";#N/A,#N/A,FALSE,"Roof2.4";#N/A,#N/A,FALSE,"wood2.5";#N/A,#N/A,FALSE,"Door2.6";#N/A,#N/A,FALSE,"Finish2.7";#N/A,#N/A,FALSE,"Service2.8";#N/A,#N/A,FALSE,"Summary2"}</definedName>
    <definedName name="de" localSheetId="50" hidden="1">{#N/A,#N/A,FALSE,"Sub2.1";#N/A,#N/A,FALSE,"Conc2.2";#N/A,#N/A,FALSE,"Block2.3";#N/A,#N/A,FALSE,"Roof2.4";#N/A,#N/A,FALSE,"wood2.5";#N/A,#N/A,FALSE,"Door2.6";#N/A,#N/A,FALSE,"Finish2.7";#N/A,#N/A,FALSE,"Service2.8";#N/A,#N/A,FALSE,"Summary2"}</definedName>
    <definedName name="de" localSheetId="53" hidden="1">{#N/A,#N/A,FALSE,"Sub2.1";#N/A,#N/A,FALSE,"Conc2.2";#N/A,#N/A,FALSE,"Block2.3";#N/A,#N/A,FALSE,"Roof2.4";#N/A,#N/A,FALSE,"wood2.5";#N/A,#N/A,FALSE,"Door2.6";#N/A,#N/A,FALSE,"Finish2.7";#N/A,#N/A,FALSE,"Service2.8";#N/A,#N/A,FALSE,"Summary2"}</definedName>
    <definedName name="de" localSheetId="54" hidden="1">{#N/A,#N/A,FALSE,"Sub2.1";#N/A,#N/A,FALSE,"Conc2.2";#N/A,#N/A,FALSE,"Block2.3";#N/A,#N/A,FALSE,"Roof2.4";#N/A,#N/A,FALSE,"wood2.5";#N/A,#N/A,FALSE,"Door2.6";#N/A,#N/A,FALSE,"Finish2.7";#N/A,#N/A,FALSE,"Service2.8";#N/A,#N/A,FALSE,"Summary2"}</definedName>
    <definedName name="de" localSheetId="55" hidden="1">{#N/A,#N/A,FALSE,"Sub2.1";#N/A,#N/A,FALSE,"Conc2.2";#N/A,#N/A,FALSE,"Block2.3";#N/A,#N/A,FALSE,"Roof2.4";#N/A,#N/A,FALSE,"wood2.5";#N/A,#N/A,FALSE,"Door2.6";#N/A,#N/A,FALSE,"Finish2.7";#N/A,#N/A,FALSE,"Service2.8";#N/A,#N/A,FALSE,"Summary2"}</definedName>
    <definedName name="de" localSheetId="56" hidden="1">{#N/A,#N/A,FALSE,"Sub2.1";#N/A,#N/A,FALSE,"Conc2.2";#N/A,#N/A,FALSE,"Block2.3";#N/A,#N/A,FALSE,"Roof2.4";#N/A,#N/A,FALSE,"wood2.5";#N/A,#N/A,FALSE,"Door2.6";#N/A,#N/A,FALSE,"Finish2.7";#N/A,#N/A,FALSE,"Service2.8";#N/A,#N/A,FALSE,"Summary2"}</definedName>
    <definedName name="de" localSheetId="57" hidden="1">{#N/A,#N/A,FALSE,"Sub2.1";#N/A,#N/A,FALSE,"Conc2.2";#N/A,#N/A,FALSE,"Block2.3";#N/A,#N/A,FALSE,"Roof2.4";#N/A,#N/A,FALSE,"wood2.5";#N/A,#N/A,FALSE,"Door2.6";#N/A,#N/A,FALSE,"Finish2.7";#N/A,#N/A,FALSE,"Service2.8";#N/A,#N/A,FALSE,"Summary2"}</definedName>
    <definedName name="de" hidden="1">{#N/A,#N/A,FALSE,"Sub2.1";#N/A,#N/A,FALSE,"Conc2.2";#N/A,#N/A,FALSE,"Block2.3";#N/A,#N/A,FALSE,"Roof2.4";#N/A,#N/A,FALSE,"wood2.5";#N/A,#N/A,FALSE,"Door2.6";#N/A,#N/A,FALSE,"Finish2.7";#N/A,#N/A,FALSE,"Service2.8";#N/A,#N/A,FALSE,"Summary2"}</definedName>
    <definedName name="dfg" localSheetId="36" hidden="1">{#N/A,#N/A,FALSE,"Sub2.1";#N/A,#N/A,FALSE,"Conc2.2";#N/A,#N/A,FALSE,"Block2.3";#N/A,#N/A,FALSE,"Roof2.4";#N/A,#N/A,FALSE,"wood2.5";#N/A,#N/A,FALSE,"Door2.6";#N/A,#N/A,FALSE,"Finish2.7";#N/A,#N/A,FALSE,"Service2.8";#N/A,#N/A,FALSE,"Summary2"}</definedName>
    <definedName name="dfg" hidden="1">{#N/A,#N/A,FALSE,"Sub2.1";#N/A,#N/A,FALSE,"Conc2.2";#N/A,#N/A,FALSE,"Block2.3";#N/A,#N/A,FALSE,"Roof2.4";#N/A,#N/A,FALSE,"wood2.5";#N/A,#N/A,FALSE,"Door2.6";#N/A,#N/A,FALSE,"Finish2.7";#N/A,#N/A,FALSE,"Service2.8";#N/A,#N/A,FALSE,"Summary2"}</definedName>
    <definedName name="dfgt" localSheetId="36" hidden="1">{#N/A,#N/A,FALSE,"Sub2.1";#N/A,#N/A,FALSE,"Conc2.2";#N/A,#N/A,FALSE,"Block2.3";#N/A,#N/A,FALSE,"Roof2.4";#N/A,#N/A,FALSE,"wood2.5";#N/A,#N/A,FALSE,"Door2.6";#N/A,#N/A,FALSE,"Finish2.7";#N/A,#N/A,FALSE,"Service2.8";#N/A,#N/A,FALSE,"Summary2"}</definedName>
    <definedName name="dfgt" localSheetId="50" hidden="1">{#N/A,#N/A,FALSE,"Sub2.1";#N/A,#N/A,FALSE,"Conc2.2";#N/A,#N/A,FALSE,"Block2.3";#N/A,#N/A,FALSE,"Roof2.4";#N/A,#N/A,FALSE,"wood2.5";#N/A,#N/A,FALSE,"Door2.6";#N/A,#N/A,FALSE,"Finish2.7";#N/A,#N/A,FALSE,"Service2.8";#N/A,#N/A,FALSE,"Summary2"}</definedName>
    <definedName name="dfgt" hidden="1">{#N/A,#N/A,FALSE,"Sub2.1";#N/A,#N/A,FALSE,"Conc2.2";#N/A,#N/A,FALSE,"Block2.3";#N/A,#N/A,FALSE,"Roof2.4";#N/A,#N/A,FALSE,"wood2.5";#N/A,#N/A,FALSE,"Door2.6";#N/A,#N/A,FALSE,"Finish2.7";#N/A,#N/A,FALSE,"Service2.8";#N/A,#N/A,FALSE,"Summary2"}</definedName>
    <definedName name="DFSG" localSheetId="36" hidden="1">{#N/A,#N/A,FALSE,"Sub2.1";#N/A,#N/A,FALSE,"Conc2.2";#N/A,#N/A,FALSE,"Block2.3";#N/A,#N/A,FALSE,"Roof2.4";#N/A,#N/A,FALSE,"wood2.5";#N/A,#N/A,FALSE,"Door2.6";#N/A,#N/A,FALSE,"Finish2.7";#N/A,#N/A,FALSE,"Service2.8";#N/A,#N/A,FALSE,"Summary2"}</definedName>
    <definedName name="DFSG" hidden="1">{#N/A,#N/A,FALSE,"Sub2.1";#N/A,#N/A,FALSE,"Conc2.2";#N/A,#N/A,FALSE,"Block2.3";#N/A,#N/A,FALSE,"Roof2.4";#N/A,#N/A,FALSE,"wood2.5";#N/A,#N/A,FALSE,"Door2.6";#N/A,#N/A,FALSE,"Finish2.7";#N/A,#N/A,FALSE,"Service2.8";#N/A,#N/A,FALSE,"Summary2"}</definedName>
    <definedName name="dgfhkj" localSheetId="36" hidden="1">{#N/A,#N/A,FALSE,"Dem18.1";#N/A,#N/A,FALSE,"Site18.2";#N/A,#N/A,FALSE,"Road18.3";#N/A,#N/A,FALSE,"Fenc18.4";#N/A,#N/A,FALSE,"Jetty18.5 ";#N/A,#N/A,FALSE,"Beach18.6";#N/A,#N/A,FALSE,"Summary18"}</definedName>
    <definedName name="dgfhkj" hidden="1">{#N/A,#N/A,FALSE,"Dem18.1";#N/A,#N/A,FALSE,"Site18.2";#N/A,#N/A,FALSE,"Road18.3";#N/A,#N/A,FALSE,"Fenc18.4";#N/A,#N/A,FALSE,"Jetty18.5 ";#N/A,#N/A,FALSE,"Beach18.6";#N/A,#N/A,FALSE,"Summary18"}</definedName>
    <definedName name="dqsw" localSheetId="46">#REF!</definedName>
    <definedName name="dqsw" localSheetId="50">#REF!</definedName>
    <definedName name="dqsw" localSheetId="54">#REF!</definedName>
    <definedName name="dqsw" localSheetId="57">#REF!</definedName>
    <definedName name="dqsw">#REF!</definedName>
    <definedName name="dr" localSheetId="36" hidden="1">{#N/A,#N/A,FALSE,"Sub2.1";#N/A,#N/A,FALSE,"Conc2.2";#N/A,#N/A,FALSE,"Block2.3";#N/A,#N/A,FALSE,"Roof2.4";#N/A,#N/A,FALSE,"wood2.5";#N/A,#N/A,FALSE,"Door2.6";#N/A,#N/A,FALSE,"Finish2.7";#N/A,#N/A,FALSE,"Service2.8";#N/A,#N/A,FALSE,"Summary2"}</definedName>
    <definedName name="dr" localSheetId="50" hidden="1">{#N/A,#N/A,FALSE,"Sub2.1";#N/A,#N/A,FALSE,"Conc2.2";#N/A,#N/A,FALSE,"Block2.3";#N/A,#N/A,FALSE,"Roof2.4";#N/A,#N/A,FALSE,"wood2.5";#N/A,#N/A,FALSE,"Door2.6";#N/A,#N/A,FALSE,"Finish2.7";#N/A,#N/A,FALSE,"Service2.8";#N/A,#N/A,FALSE,"Summary2"}</definedName>
    <definedName name="dr" localSheetId="53" hidden="1">{#N/A,#N/A,FALSE,"Sub2.1";#N/A,#N/A,FALSE,"Conc2.2";#N/A,#N/A,FALSE,"Block2.3";#N/A,#N/A,FALSE,"Roof2.4";#N/A,#N/A,FALSE,"wood2.5";#N/A,#N/A,FALSE,"Door2.6";#N/A,#N/A,FALSE,"Finish2.7";#N/A,#N/A,FALSE,"Service2.8";#N/A,#N/A,FALSE,"Summary2"}</definedName>
    <definedName name="dr" localSheetId="54" hidden="1">{#N/A,#N/A,FALSE,"Sub2.1";#N/A,#N/A,FALSE,"Conc2.2";#N/A,#N/A,FALSE,"Block2.3";#N/A,#N/A,FALSE,"Roof2.4";#N/A,#N/A,FALSE,"wood2.5";#N/A,#N/A,FALSE,"Door2.6";#N/A,#N/A,FALSE,"Finish2.7";#N/A,#N/A,FALSE,"Service2.8";#N/A,#N/A,FALSE,"Summary2"}</definedName>
    <definedName name="dr" localSheetId="55" hidden="1">{#N/A,#N/A,FALSE,"Sub2.1";#N/A,#N/A,FALSE,"Conc2.2";#N/A,#N/A,FALSE,"Block2.3";#N/A,#N/A,FALSE,"Roof2.4";#N/A,#N/A,FALSE,"wood2.5";#N/A,#N/A,FALSE,"Door2.6";#N/A,#N/A,FALSE,"Finish2.7";#N/A,#N/A,FALSE,"Service2.8";#N/A,#N/A,FALSE,"Summary2"}</definedName>
    <definedName name="dr" localSheetId="56" hidden="1">{#N/A,#N/A,FALSE,"Sub2.1";#N/A,#N/A,FALSE,"Conc2.2";#N/A,#N/A,FALSE,"Block2.3";#N/A,#N/A,FALSE,"Roof2.4";#N/A,#N/A,FALSE,"wood2.5";#N/A,#N/A,FALSE,"Door2.6";#N/A,#N/A,FALSE,"Finish2.7";#N/A,#N/A,FALSE,"Service2.8";#N/A,#N/A,FALSE,"Summary2"}</definedName>
    <definedName name="dr" localSheetId="57" hidden="1">{#N/A,#N/A,FALSE,"Sub2.1";#N/A,#N/A,FALSE,"Conc2.2";#N/A,#N/A,FALSE,"Block2.3";#N/A,#N/A,FALSE,"Roof2.4";#N/A,#N/A,FALSE,"wood2.5";#N/A,#N/A,FALSE,"Door2.6";#N/A,#N/A,FALSE,"Finish2.7";#N/A,#N/A,FALSE,"Service2.8";#N/A,#N/A,FALSE,"Summary2"}</definedName>
    <definedName name="dr" hidden="1">{#N/A,#N/A,FALSE,"Sub2.1";#N/A,#N/A,FALSE,"Conc2.2";#N/A,#N/A,FALSE,"Block2.3";#N/A,#N/A,FALSE,"Roof2.4";#N/A,#N/A,FALSE,"wood2.5";#N/A,#N/A,FALSE,"Door2.6";#N/A,#N/A,FALSE,"Finish2.7";#N/A,#N/A,FALSE,"Service2.8";#N/A,#N/A,FALSE,"Summary2"}</definedName>
    <definedName name="DRAIM" localSheetId="36" hidden="1">{#N/A,#N/A,FALSE,"Sub2.1";#N/A,#N/A,FALSE,"Conc2.2";#N/A,#N/A,FALSE,"Block2.3";#N/A,#N/A,FALSE,"Roof2.4";#N/A,#N/A,FALSE,"wood2.5";#N/A,#N/A,FALSE,"Door2.6";#N/A,#N/A,FALSE,"Finish2.7";#N/A,#N/A,FALSE,"Service2.8";#N/A,#N/A,FALSE,"Summary2"}</definedName>
    <definedName name="DRAIM" hidden="1">{#N/A,#N/A,FALSE,"Sub2.1";#N/A,#N/A,FALSE,"Conc2.2";#N/A,#N/A,FALSE,"Block2.3";#N/A,#N/A,FALSE,"Roof2.4";#N/A,#N/A,FALSE,"wood2.5";#N/A,#N/A,FALSE,"Door2.6";#N/A,#N/A,FALSE,"Finish2.7";#N/A,#N/A,FALSE,"Service2.8";#N/A,#N/A,FALSE,"Summary2"}</definedName>
    <definedName name="DRAIN" localSheetId="36" hidden="1">{#N/A,#N/A,FALSE,"Sub2.1";#N/A,#N/A,FALSE,"Conc2.2";#N/A,#N/A,FALSE,"Block2.3";#N/A,#N/A,FALSE,"Roof2.4";#N/A,#N/A,FALSE,"wood2.5";#N/A,#N/A,FALSE,"Door2.6";#N/A,#N/A,FALSE,"Finish2.7";#N/A,#N/A,FALSE,"Service2.8";#N/A,#N/A,FALSE,"Summary2"}</definedName>
    <definedName name="DRAIN" hidden="1">{#N/A,#N/A,FALSE,"Sub2.1";#N/A,#N/A,FALSE,"Conc2.2";#N/A,#N/A,FALSE,"Block2.3";#N/A,#N/A,FALSE,"Roof2.4";#N/A,#N/A,FALSE,"wood2.5";#N/A,#N/A,FALSE,"Door2.6";#N/A,#N/A,FALSE,"Finish2.7";#N/A,#N/A,FALSE,"Service2.8";#N/A,#N/A,FALSE,"Summary2"}</definedName>
    <definedName name="DRAY" localSheetId="36" hidden="1">{#N/A,#N/A,FALSE,"Sub2.1";#N/A,#N/A,FALSE,"Conc2.2";#N/A,#N/A,FALSE,"Block2.3";#N/A,#N/A,FALSE,"Roof2.4";#N/A,#N/A,FALSE,"wood2.5";#N/A,#N/A,FALSE,"Door2.6";#N/A,#N/A,FALSE,"Finish2.7";#N/A,#N/A,FALSE,"Service2.8";#N/A,#N/A,FALSE,"Summary2"}</definedName>
    <definedName name="DRAY" hidden="1">{#N/A,#N/A,FALSE,"Sub2.1";#N/A,#N/A,FALSE,"Conc2.2";#N/A,#N/A,FALSE,"Block2.3";#N/A,#N/A,FALSE,"Roof2.4";#N/A,#N/A,FALSE,"wood2.5";#N/A,#N/A,FALSE,"Door2.6";#N/A,#N/A,FALSE,"Finish2.7";#N/A,#N/A,FALSE,"Service2.8";#N/A,#N/A,FALSE,"Summary2"}</definedName>
    <definedName name="dsa" localSheetId="36">#REF!</definedName>
    <definedName name="dsa" localSheetId="46">#REF!</definedName>
    <definedName name="dsa" localSheetId="50">#REF!</definedName>
    <definedName name="dsa" localSheetId="54">#REF!</definedName>
    <definedName name="dsa" localSheetId="55">#REF!</definedName>
    <definedName name="dsa" localSheetId="57">#REF!</definedName>
    <definedName name="dsa">#REF!</definedName>
    <definedName name="dsd" localSheetId="36" hidden="1">{#N/A,#N/A,FALSE,"Sub2.1";#N/A,#N/A,FALSE,"Conc2.2";#N/A,#N/A,FALSE,"Block2.3";#N/A,#N/A,FALSE,"Roof2.4";#N/A,#N/A,FALSE,"wood2.5";#N/A,#N/A,FALSE,"Door2.6";#N/A,#N/A,FALSE,"Finish2.7";#N/A,#N/A,FALSE,"Service2.8";#N/A,#N/A,FALSE,"Summary2"}</definedName>
    <definedName name="dsd" hidden="1">{#N/A,#N/A,FALSE,"Sub2.1";#N/A,#N/A,FALSE,"Conc2.2";#N/A,#N/A,FALSE,"Block2.3";#N/A,#N/A,FALSE,"Roof2.4";#N/A,#N/A,FALSE,"wood2.5";#N/A,#N/A,FALSE,"Door2.6";#N/A,#N/A,FALSE,"Finish2.7";#N/A,#N/A,FALSE,"Service2.8";#N/A,#N/A,FALSE,"Summary2"}</definedName>
    <definedName name="e" localSheetId="36" hidden="1">{#N/A,#N/A,FALSE,"Sub2.1";#N/A,#N/A,FALSE,"Conc2.2";#N/A,#N/A,FALSE,"Block2.3";#N/A,#N/A,FALSE,"Roof2.4";#N/A,#N/A,FALSE,"wood2.5";#N/A,#N/A,FALSE,"Door2.6";#N/A,#N/A,FALSE,"Finish2.7";#N/A,#N/A,FALSE,"Service2.8";#N/A,#N/A,FALSE,"Summary2"}</definedName>
    <definedName name="e" localSheetId="45" hidden="1">{#N/A,#N/A,FALSE,"Sub2.1";#N/A,#N/A,FALSE,"Conc2.2";#N/A,#N/A,FALSE,"Block2.3";#N/A,#N/A,FALSE,"Roof2.4";#N/A,#N/A,FALSE,"wood2.5";#N/A,#N/A,FALSE,"Door2.6";#N/A,#N/A,FALSE,"Finish2.7";#N/A,#N/A,FALSE,"Service2.8";#N/A,#N/A,FALSE,"Summary2"}</definedName>
    <definedName name="e" localSheetId="50" hidden="1">{#N/A,#N/A,FALSE,"Sub2.1";#N/A,#N/A,FALSE,"Conc2.2";#N/A,#N/A,FALSE,"Block2.3";#N/A,#N/A,FALSE,"Roof2.4";#N/A,#N/A,FALSE,"wood2.5";#N/A,#N/A,FALSE,"Door2.6";#N/A,#N/A,FALSE,"Finish2.7";#N/A,#N/A,FALSE,"Service2.8";#N/A,#N/A,FALSE,"Summary2"}</definedName>
    <definedName name="e" localSheetId="53" hidden="1">{#N/A,#N/A,FALSE,"Sub2.1";#N/A,#N/A,FALSE,"Conc2.2";#N/A,#N/A,FALSE,"Block2.3";#N/A,#N/A,FALSE,"Roof2.4";#N/A,#N/A,FALSE,"wood2.5";#N/A,#N/A,FALSE,"Door2.6";#N/A,#N/A,FALSE,"Finish2.7";#N/A,#N/A,FALSE,"Service2.8";#N/A,#N/A,FALSE,"Summary2"}</definedName>
    <definedName name="e" localSheetId="54" hidden="1">{#N/A,#N/A,FALSE,"Sub2.1";#N/A,#N/A,FALSE,"Conc2.2";#N/A,#N/A,FALSE,"Block2.3";#N/A,#N/A,FALSE,"Roof2.4";#N/A,#N/A,FALSE,"wood2.5";#N/A,#N/A,FALSE,"Door2.6";#N/A,#N/A,FALSE,"Finish2.7";#N/A,#N/A,FALSE,"Service2.8";#N/A,#N/A,FALSE,"Summary2"}</definedName>
    <definedName name="e" localSheetId="37" hidden="1">{#N/A,#N/A,FALSE,"Sub2.1";#N/A,#N/A,FALSE,"Conc2.2";#N/A,#N/A,FALSE,"Block2.3";#N/A,#N/A,FALSE,"Roof2.4";#N/A,#N/A,FALSE,"wood2.5";#N/A,#N/A,FALSE,"Door2.6";#N/A,#N/A,FALSE,"Finish2.7";#N/A,#N/A,FALSE,"Service2.8";#N/A,#N/A,FALSE,"Summary2"}</definedName>
    <definedName name="e" localSheetId="55" hidden="1">{#N/A,#N/A,FALSE,"Sub2.1";#N/A,#N/A,FALSE,"Conc2.2";#N/A,#N/A,FALSE,"Block2.3";#N/A,#N/A,FALSE,"Roof2.4";#N/A,#N/A,FALSE,"wood2.5";#N/A,#N/A,FALSE,"Door2.6";#N/A,#N/A,FALSE,"Finish2.7";#N/A,#N/A,FALSE,"Service2.8";#N/A,#N/A,FALSE,"Summary2"}</definedName>
    <definedName name="e" localSheetId="56" hidden="1">{#N/A,#N/A,FALSE,"Sub2.1";#N/A,#N/A,FALSE,"Conc2.2";#N/A,#N/A,FALSE,"Block2.3";#N/A,#N/A,FALSE,"Roof2.4";#N/A,#N/A,FALSE,"wood2.5";#N/A,#N/A,FALSE,"Door2.6";#N/A,#N/A,FALSE,"Finish2.7";#N/A,#N/A,FALSE,"Service2.8";#N/A,#N/A,FALSE,"Summary2"}</definedName>
    <definedName name="e" localSheetId="57" hidden="1">{#N/A,#N/A,FALSE,"Sub2.1";#N/A,#N/A,FALSE,"Conc2.2";#N/A,#N/A,FALSE,"Block2.3";#N/A,#N/A,FALSE,"Roof2.4";#N/A,#N/A,FALSE,"wood2.5";#N/A,#N/A,FALSE,"Door2.6";#N/A,#N/A,FALSE,"Finish2.7";#N/A,#N/A,FALSE,"Service2.8";#N/A,#N/A,FALSE,"Summary2"}</definedName>
    <definedName name="e" localSheetId="59" hidden="1">{#N/A,#N/A,FALSE,"Sub2.1";#N/A,#N/A,FALSE,"Conc2.2";#N/A,#N/A,FALSE,"Block2.3";#N/A,#N/A,FALSE,"Roof2.4";#N/A,#N/A,FALSE,"wood2.5";#N/A,#N/A,FALSE,"Door2.6";#N/A,#N/A,FALSE,"Finish2.7";#N/A,#N/A,FALSE,"Service2.8";#N/A,#N/A,FALSE,"Summary2"}</definedName>
    <definedName name="e" localSheetId="38" hidden="1">{#N/A,#N/A,FALSE,"Sub2.1";#N/A,#N/A,FALSE,"Conc2.2";#N/A,#N/A,FALSE,"Block2.3";#N/A,#N/A,FALSE,"Roof2.4";#N/A,#N/A,FALSE,"wood2.5";#N/A,#N/A,FALSE,"Door2.6";#N/A,#N/A,FALSE,"Finish2.7";#N/A,#N/A,FALSE,"Service2.8";#N/A,#N/A,FALSE,"Summary2"}</definedName>
    <definedName name="e" localSheetId="39" hidden="1">{#N/A,#N/A,FALSE,"Sub2.1";#N/A,#N/A,FALSE,"Conc2.2";#N/A,#N/A,FALSE,"Block2.3";#N/A,#N/A,FALSE,"Roof2.4";#N/A,#N/A,FALSE,"wood2.5";#N/A,#N/A,FALSE,"Door2.6";#N/A,#N/A,FALSE,"Finish2.7";#N/A,#N/A,FALSE,"Service2.8";#N/A,#N/A,FALSE,"Summary2"}</definedName>
    <definedName name="e" localSheetId="40" hidden="1">{#N/A,#N/A,FALSE,"Sub2.1";#N/A,#N/A,FALSE,"Conc2.2";#N/A,#N/A,FALSE,"Block2.3";#N/A,#N/A,FALSE,"Roof2.4";#N/A,#N/A,FALSE,"wood2.5";#N/A,#N/A,FALSE,"Door2.6";#N/A,#N/A,FALSE,"Finish2.7";#N/A,#N/A,FALSE,"Service2.8";#N/A,#N/A,FALSE,"Summary2"}</definedName>
    <definedName name="e" localSheetId="41" hidden="1">{#N/A,#N/A,FALSE,"Sub2.1";#N/A,#N/A,FALSE,"Conc2.2";#N/A,#N/A,FALSE,"Block2.3";#N/A,#N/A,FALSE,"Roof2.4";#N/A,#N/A,FALSE,"wood2.5";#N/A,#N/A,FALSE,"Door2.6";#N/A,#N/A,FALSE,"Finish2.7";#N/A,#N/A,FALSE,"Service2.8";#N/A,#N/A,FALSE,"Summary2"}</definedName>
    <definedName name="e" localSheetId="42" hidden="1">{#N/A,#N/A,FALSE,"Sub2.1";#N/A,#N/A,FALSE,"Conc2.2";#N/A,#N/A,FALSE,"Block2.3";#N/A,#N/A,FALSE,"Roof2.4";#N/A,#N/A,FALSE,"wood2.5";#N/A,#N/A,FALSE,"Door2.6";#N/A,#N/A,FALSE,"Finish2.7";#N/A,#N/A,FALSE,"Service2.8";#N/A,#N/A,FALSE,"Summary2"}</definedName>
    <definedName name="e" localSheetId="43" hidden="1">{#N/A,#N/A,FALSE,"Sub2.1";#N/A,#N/A,FALSE,"Conc2.2";#N/A,#N/A,FALSE,"Block2.3";#N/A,#N/A,FALSE,"Roof2.4";#N/A,#N/A,FALSE,"wood2.5";#N/A,#N/A,FALSE,"Door2.6";#N/A,#N/A,FALSE,"Finish2.7";#N/A,#N/A,FALSE,"Service2.8";#N/A,#N/A,FALSE,"Summary2"}</definedName>
    <definedName name="e" localSheetId="44" hidden="1">{#N/A,#N/A,FALSE,"Sub2.1";#N/A,#N/A,FALSE,"Conc2.2";#N/A,#N/A,FALSE,"Block2.3";#N/A,#N/A,FALSE,"Roof2.4";#N/A,#N/A,FALSE,"wood2.5";#N/A,#N/A,FALSE,"Door2.6";#N/A,#N/A,FALSE,"Finish2.7";#N/A,#N/A,FALSE,"Service2.8";#N/A,#N/A,FALSE,"Summary2"}</definedName>
    <definedName name="e" localSheetId="34" hidden="1">{#N/A,#N/A,FALSE,"Sub2.1";#N/A,#N/A,FALSE,"Conc2.2";#N/A,#N/A,FALSE,"Block2.3";#N/A,#N/A,FALSE,"Roof2.4";#N/A,#N/A,FALSE,"wood2.5";#N/A,#N/A,FALSE,"Door2.6";#N/A,#N/A,FALSE,"Finish2.7";#N/A,#N/A,FALSE,"Service2.8";#N/A,#N/A,FALSE,"Summary2"}</definedName>
    <definedName name="e" localSheetId="35" hidden="1">{#N/A,#N/A,FALSE,"Sub2.1";#N/A,#N/A,FALSE,"Conc2.2";#N/A,#N/A,FALSE,"Block2.3";#N/A,#N/A,FALSE,"Roof2.4";#N/A,#N/A,FALSE,"wood2.5";#N/A,#N/A,FALSE,"Door2.6";#N/A,#N/A,FALSE,"Finish2.7";#N/A,#N/A,FALSE,"Service2.8";#N/A,#N/A,FALSE,"Summary2"}</definedName>
    <definedName name="e" hidden="1">{#N/A,#N/A,FALSE,"Sub2.1";#N/A,#N/A,FALSE,"Conc2.2";#N/A,#N/A,FALSE,"Block2.3";#N/A,#N/A,FALSE,"Roof2.4";#N/A,#N/A,FALSE,"wood2.5";#N/A,#N/A,FALSE,"Door2.6";#N/A,#N/A,FALSE,"Finish2.7";#N/A,#N/A,FALSE,"Service2.8";#N/A,#N/A,FALSE,"Summary2"}</definedName>
    <definedName name="ed" localSheetId="36" hidden="1">{#N/A,#N/A,FALSE,"Sub2.1";#N/A,#N/A,FALSE,"Conc2.2";#N/A,#N/A,FALSE,"Block2.3";#N/A,#N/A,FALSE,"Roof2.4";#N/A,#N/A,FALSE,"wood2.5";#N/A,#N/A,FALSE,"Door2.6";#N/A,#N/A,FALSE,"Finish2.7";#N/A,#N/A,FALSE,"Service2.8";#N/A,#N/A,FALSE,"Summary2"}</definedName>
    <definedName name="ed" localSheetId="50" hidden="1">{#N/A,#N/A,FALSE,"Sub2.1";#N/A,#N/A,FALSE,"Conc2.2";#N/A,#N/A,FALSE,"Block2.3";#N/A,#N/A,FALSE,"Roof2.4";#N/A,#N/A,FALSE,"wood2.5";#N/A,#N/A,FALSE,"Door2.6";#N/A,#N/A,FALSE,"Finish2.7";#N/A,#N/A,FALSE,"Service2.8";#N/A,#N/A,FALSE,"Summary2"}</definedName>
    <definedName name="ed" localSheetId="53" hidden="1">{#N/A,#N/A,FALSE,"Sub2.1";#N/A,#N/A,FALSE,"Conc2.2";#N/A,#N/A,FALSE,"Block2.3";#N/A,#N/A,FALSE,"Roof2.4";#N/A,#N/A,FALSE,"wood2.5";#N/A,#N/A,FALSE,"Door2.6";#N/A,#N/A,FALSE,"Finish2.7";#N/A,#N/A,FALSE,"Service2.8";#N/A,#N/A,FALSE,"Summary2"}</definedName>
    <definedName name="ed" localSheetId="54" hidden="1">{#N/A,#N/A,FALSE,"Sub2.1";#N/A,#N/A,FALSE,"Conc2.2";#N/A,#N/A,FALSE,"Block2.3";#N/A,#N/A,FALSE,"Roof2.4";#N/A,#N/A,FALSE,"wood2.5";#N/A,#N/A,FALSE,"Door2.6";#N/A,#N/A,FALSE,"Finish2.7";#N/A,#N/A,FALSE,"Service2.8";#N/A,#N/A,FALSE,"Summary2"}</definedName>
    <definedName name="ed" localSheetId="55" hidden="1">{#N/A,#N/A,FALSE,"Sub2.1";#N/A,#N/A,FALSE,"Conc2.2";#N/A,#N/A,FALSE,"Block2.3";#N/A,#N/A,FALSE,"Roof2.4";#N/A,#N/A,FALSE,"wood2.5";#N/A,#N/A,FALSE,"Door2.6";#N/A,#N/A,FALSE,"Finish2.7";#N/A,#N/A,FALSE,"Service2.8";#N/A,#N/A,FALSE,"Summary2"}</definedName>
    <definedName name="ed" localSheetId="56" hidden="1">{#N/A,#N/A,FALSE,"Sub2.1";#N/A,#N/A,FALSE,"Conc2.2";#N/A,#N/A,FALSE,"Block2.3";#N/A,#N/A,FALSE,"Roof2.4";#N/A,#N/A,FALSE,"wood2.5";#N/A,#N/A,FALSE,"Door2.6";#N/A,#N/A,FALSE,"Finish2.7";#N/A,#N/A,FALSE,"Service2.8";#N/A,#N/A,FALSE,"Summary2"}</definedName>
    <definedName name="ed" localSheetId="57" hidden="1">{#N/A,#N/A,FALSE,"Sub2.1";#N/A,#N/A,FALSE,"Conc2.2";#N/A,#N/A,FALSE,"Block2.3";#N/A,#N/A,FALSE,"Roof2.4";#N/A,#N/A,FALSE,"wood2.5";#N/A,#N/A,FALSE,"Door2.6";#N/A,#N/A,FALSE,"Finish2.7";#N/A,#N/A,FALSE,"Service2.8";#N/A,#N/A,FALSE,"Summary2"}</definedName>
    <definedName name="ed" hidden="1">{#N/A,#N/A,FALSE,"Sub2.1";#N/A,#N/A,FALSE,"Conc2.2";#N/A,#N/A,FALSE,"Block2.3";#N/A,#N/A,FALSE,"Roof2.4";#N/A,#N/A,FALSE,"wood2.5";#N/A,#N/A,FALSE,"Door2.6";#N/A,#N/A,FALSE,"Finish2.7";#N/A,#N/A,FALSE,"Service2.8";#N/A,#N/A,FALSE,"Summary2"}</definedName>
    <definedName name="eeeeee" localSheetId="36" hidden="1">{#N/A,#N/A,FALSE,"Sub2.1";#N/A,#N/A,FALSE,"Conc2.2";#N/A,#N/A,FALSE,"Block2.3";#N/A,#N/A,FALSE,"Roof2.4";#N/A,#N/A,FALSE,"wood2.5";#N/A,#N/A,FALSE,"Door2.6";#N/A,#N/A,FALSE,"Finish2.7";#N/A,#N/A,FALSE,"Service2.8";#N/A,#N/A,FALSE,"Summary2"}</definedName>
    <definedName name="eeeeee" localSheetId="50" hidden="1">{#N/A,#N/A,FALSE,"Sub2.1";#N/A,#N/A,FALSE,"Conc2.2";#N/A,#N/A,FALSE,"Block2.3";#N/A,#N/A,FALSE,"Roof2.4";#N/A,#N/A,FALSE,"wood2.5";#N/A,#N/A,FALSE,"Door2.6";#N/A,#N/A,FALSE,"Finish2.7";#N/A,#N/A,FALSE,"Service2.8";#N/A,#N/A,FALSE,"Summary2"}</definedName>
    <definedName name="eeeeee" hidden="1">{#N/A,#N/A,FALSE,"Sub2.1";#N/A,#N/A,FALSE,"Conc2.2";#N/A,#N/A,FALSE,"Block2.3";#N/A,#N/A,FALSE,"Roof2.4";#N/A,#N/A,FALSE,"wood2.5";#N/A,#N/A,FALSE,"Door2.6";#N/A,#N/A,FALSE,"Finish2.7";#N/A,#N/A,FALSE,"Service2.8";#N/A,#N/A,FALSE,"Summary2"}</definedName>
    <definedName name="eg" localSheetId="36" hidden="1">{#N/A,#N/A,FALSE,"Sub2.1";#N/A,#N/A,FALSE,"Conc2.2";#N/A,#N/A,FALSE,"Block2.3";#N/A,#N/A,FALSE,"Roof2.4";#N/A,#N/A,FALSE,"wood2.5";#N/A,#N/A,FALSE,"Door2.6";#N/A,#N/A,FALSE,"Finish2.7";#N/A,#N/A,FALSE,"Service2.8";#N/A,#N/A,FALSE,"Summary2"}</definedName>
    <definedName name="eg" hidden="1">{#N/A,#N/A,FALSE,"Sub2.1";#N/A,#N/A,FALSE,"Conc2.2";#N/A,#N/A,FALSE,"Block2.3";#N/A,#N/A,FALSE,"Roof2.4";#N/A,#N/A,FALSE,"wood2.5";#N/A,#N/A,FALSE,"Door2.6";#N/A,#N/A,FALSE,"Finish2.7";#N/A,#N/A,FALSE,"Service2.8";#N/A,#N/A,FALSE,"Summary2"}</definedName>
    <definedName name="er" localSheetId="36" hidden="1">{#N/A,#N/A,FALSE,"Sub2.1";#N/A,#N/A,FALSE,"Conc2.2";#N/A,#N/A,FALSE,"Block2.3";#N/A,#N/A,FALSE,"Roof2.4";#N/A,#N/A,FALSE,"wood2.5";#N/A,#N/A,FALSE,"Door2.6";#N/A,#N/A,FALSE,"Finish2.7";#N/A,#N/A,FALSE,"Service2.8";#N/A,#N/A,FALSE,"Summary2"}</definedName>
    <definedName name="er" localSheetId="50" hidden="1">{#N/A,#N/A,FALSE,"Sub2.1";#N/A,#N/A,FALSE,"Conc2.2";#N/A,#N/A,FALSE,"Block2.3";#N/A,#N/A,FALSE,"Roof2.4";#N/A,#N/A,FALSE,"wood2.5";#N/A,#N/A,FALSE,"Door2.6";#N/A,#N/A,FALSE,"Finish2.7";#N/A,#N/A,FALSE,"Service2.8";#N/A,#N/A,FALSE,"Summary2"}</definedName>
    <definedName name="er" hidden="1">{#N/A,#N/A,FALSE,"Sub2.1";#N/A,#N/A,FALSE,"Conc2.2";#N/A,#N/A,FALSE,"Block2.3";#N/A,#N/A,FALSE,"Roof2.4";#N/A,#N/A,FALSE,"wood2.5";#N/A,#N/A,FALSE,"Door2.6";#N/A,#N/A,FALSE,"Finish2.7";#N/A,#N/A,FALSE,"Service2.8";#N/A,#N/A,FALSE,"Summary2"}</definedName>
    <definedName name="ertert" localSheetId="36" hidden="1">{#N/A,#N/A,FALSE,"Sub2.1";#N/A,#N/A,FALSE,"Conc2.2";#N/A,#N/A,FALSE,"Block2.3";#N/A,#N/A,FALSE,"Roof2.4";#N/A,#N/A,FALSE,"wood2.5";#N/A,#N/A,FALSE,"Door2.6";#N/A,#N/A,FALSE,"Finish2.7";#N/A,#N/A,FALSE,"Service2.8";#N/A,#N/A,FALSE,"Summary2"}</definedName>
    <definedName name="ertert" localSheetId="50" hidden="1">{#N/A,#N/A,FALSE,"Sub2.1";#N/A,#N/A,FALSE,"Conc2.2";#N/A,#N/A,FALSE,"Block2.3";#N/A,#N/A,FALSE,"Roof2.4";#N/A,#N/A,FALSE,"wood2.5";#N/A,#N/A,FALSE,"Door2.6";#N/A,#N/A,FALSE,"Finish2.7";#N/A,#N/A,FALSE,"Service2.8";#N/A,#N/A,FALSE,"Summary2"}</definedName>
    <definedName name="ertert" hidden="1">{#N/A,#N/A,FALSE,"Sub2.1";#N/A,#N/A,FALSE,"Conc2.2";#N/A,#N/A,FALSE,"Block2.3";#N/A,#N/A,FALSE,"Roof2.4";#N/A,#N/A,FALSE,"wood2.5";#N/A,#N/A,FALSE,"Door2.6";#N/A,#N/A,FALSE,"Finish2.7";#N/A,#N/A,FALSE,"Service2.8";#N/A,#N/A,FALSE,"Summary2"}</definedName>
    <definedName name="F" localSheetId="36" hidden="1">{#N/A,#N/A,FALSE,"Sub2.1";#N/A,#N/A,FALSE,"Conc2.2";#N/A,#N/A,FALSE,"Block2.3";#N/A,#N/A,FALSE,"Roof2.4";#N/A,#N/A,FALSE,"wood2.5";#N/A,#N/A,FALSE,"Door2.6";#N/A,#N/A,FALSE,"Finish2.7";#N/A,#N/A,FALSE,"Service2.8";#N/A,#N/A,FALSE,"Summary2"}</definedName>
    <definedName name="F" localSheetId="50" hidden="1">{#N/A,#N/A,FALSE,"Sub2.1";#N/A,#N/A,FALSE,"Conc2.2";#N/A,#N/A,FALSE,"Block2.3";#N/A,#N/A,FALSE,"Roof2.4";#N/A,#N/A,FALSE,"wood2.5";#N/A,#N/A,FALSE,"Door2.6";#N/A,#N/A,FALSE,"Finish2.7";#N/A,#N/A,FALSE,"Service2.8";#N/A,#N/A,FALSE,"Summary2"}</definedName>
    <definedName name="F" hidden="1">{#N/A,#N/A,FALSE,"Sub2.1";#N/A,#N/A,FALSE,"Conc2.2";#N/A,#N/A,FALSE,"Block2.3";#N/A,#N/A,FALSE,"Roof2.4";#N/A,#N/A,FALSE,"wood2.5";#N/A,#N/A,FALSE,"Door2.6";#N/A,#N/A,FALSE,"Finish2.7";#N/A,#N/A,FALSE,"Service2.8";#N/A,#N/A,FALSE,"Summary2"}</definedName>
    <definedName name="FC" localSheetId="46">#REF!</definedName>
    <definedName name="FC" localSheetId="50">#REF!</definedName>
    <definedName name="FC" localSheetId="54">#REF!</definedName>
    <definedName name="FC">#REF!</definedName>
    <definedName name="fdjhk" localSheetId="36" hidden="1">{#N/A,#N/A,FALSE,"Sub2.1";#N/A,#N/A,FALSE,"Conc2.2";#N/A,#N/A,FALSE,"Block2.3";#N/A,#N/A,FALSE,"Roof2.4";#N/A,#N/A,FALSE,"wood2.5";#N/A,#N/A,FALSE,"Door2.6";#N/A,#N/A,FALSE,"Finish2.7";#N/A,#N/A,FALSE,"Service2.8";#N/A,#N/A,FALSE,"Summary2"}</definedName>
    <definedName name="fdjhk" localSheetId="50" hidden="1">{#N/A,#N/A,FALSE,"Sub2.1";#N/A,#N/A,FALSE,"Conc2.2";#N/A,#N/A,FALSE,"Block2.3";#N/A,#N/A,FALSE,"Roof2.4";#N/A,#N/A,FALSE,"wood2.5";#N/A,#N/A,FALSE,"Door2.6";#N/A,#N/A,FALSE,"Finish2.7";#N/A,#N/A,FALSE,"Service2.8";#N/A,#N/A,FALSE,"Summary2"}</definedName>
    <definedName name="fdjhk" localSheetId="53" hidden="1">{#N/A,#N/A,FALSE,"Sub2.1";#N/A,#N/A,FALSE,"Conc2.2";#N/A,#N/A,FALSE,"Block2.3";#N/A,#N/A,FALSE,"Roof2.4";#N/A,#N/A,FALSE,"wood2.5";#N/A,#N/A,FALSE,"Door2.6";#N/A,#N/A,FALSE,"Finish2.7";#N/A,#N/A,FALSE,"Service2.8";#N/A,#N/A,FALSE,"Summary2"}</definedName>
    <definedName name="fdjhk" localSheetId="54" hidden="1">{#N/A,#N/A,FALSE,"Sub2.1";#N/A,#N/A,FALSE,"Conc2.2";#N/A,#N/A,FALSE,"Block2.3";#N/A,#N/A,FALSE,"Roof2.4";#N/A,#N/A,FALSE,"wood2.5";#N/A,#N/A,FALSE,"Door2.6";#N/A,#N/A,FALSE,"Finish2.7";#N/A,#N/A,FALSE,"Service2.8";#N/A,#N/A,FALSE,"Summary2"}</definedName>
    <definedName name="fdjhk" localSheetId="55" hidden="1">{#N/A,#N/A,FALSE,"Sub2.1";#N/A,#N/A,FALSE,"Conc2.2";#N/A,#N/A,FALSE,"Block2.3";#N/A,#N/A,FALSE,"Roof2.4";#N/A,#N/A,FALSE,"wood2.5";#N/A,#N/A,FALSE,"Door2.6";#N/A,#N/A,FALSE,"Finish2.7";#N/A,#N/A,FALSE,"Service2.8";#N/A,#N/A,FALSE,"Summary2"}</definedName>
    <definedName name="fdjhk" localSheetId="56" hidden="1">{#N/A,#N/A,FALSE,"Sub2.1";#N/A,#N/A,FALSE,"Conc2.2";#N/A,#N/A,FALSE,"Block2.3";#N/A,#N/A,FALSE,"Roof2.4";#N/A,#N/A,FALSE,"wood2.5";#N/A,#N/A,FALSE,"Door2.6";#N/A,#N/A,FALSE,"Finish2.7";#N/A,#N/A,FALSE,"Service2.8";#N/A,#N/A,FALSE,"Summary2"}</definedName>
    <definedName name="fdjhk" localSheetId="57" hidden="1">{#N/A,#N/A,FALSE,"Sub2.1";#N/A,#N/A,FALSE,"Conc2.2";#N/A,#N/A,FALSE,"Block2.3";#N/A,#N/A,FALSE,"Roof2.4";#N/A,#N/A,FALSE,"wood2.5";#N/A,#N/A,FALSE,"Door2.6";#N/A,#N/A,FALSE,"Finish2.7";#N/A,#N/A,FALSE,"Service2.8";#N/A,#N/A,FALSE,"Summary2"}</definedName>
    <definedName name="fdjhk" hidden="1">{#N/A,#N/A,FALSE,"Sub2.1";#N/A,#N/A,FALSE,"Conc2.2";#N/A,#N/A,FALSE,"Block2.3";#N/A,#N/A,FALSE,"Roof2.4";#N/A,#N/A,FALSE,"wood2.5";#N/A,#N/A,FALSE,"Door2.6";#N/A,#N/A,FALSE,"Finish2.7";#N/A,#N/A,FALSE,"Service2.8";#N/A,#N/A,FALSE,"Summary2"}</definedName>
    <definedName name="fg" localSheetId="36" hidden="1">{#N/A,#N/A,FALSE,"Sub2.1";#N/A,#N/A,FALSE,"Conc2.2";#N/A,#N/A,FALSE,"Block2.3";#N/A,#N/A,FALSE,"Roof2.4";#N/A,#N/A,FALSE,"wood2.5";#N/A,#N/A,FALSE,"Door2.6";#N/A,#N/A,FALSE,"Finish2.7";#N/A,#N/A,FALSE,"Service2.8";#N/A,#N/A,FALSE,"Summary2"}</definedName>
    <definedName name="fg" hidden="1">{#N/A,#N/A,FALSE,"Sub2.1";#N/A,#N/A,FALSE,"Conc2.2";#N/A,#N/A,FALSE,"Block2.3";#N/A,#N/A,FALSE,"Roof2.4";#N/A,#N/A,FALSE,"wood2.5";#N/A,#N/A,FALSE,"Door2.6";#N/A,#N/A,FALSE,"Finish2.7";#N/A,#N/A,FALSE,"Service2.8";#N/A,#N/A,FALSE,"Summary2"}</definedName>
    <definedName name="finishes1" localSheetId="36" hidden="1">{#N/A,#N/A,FALSE,"Sub2.1";#N/A,#N/A,FALSE,"Conc2.2";#N/A,#N/A,FALSE,"Block2.3";#N/A,#N/A,FALSE,"Roof2.4";#N/A,#N/A,FALSE,"wood2.5";#N/A,#N/A,FALSE,"Door2.6";#N/A,#N/A,FALSE,"Finish2.7";#N/A,#N/A,FALSE,"Service2.8";#N/A,#N/A,FALSE,"Summary2"}</definedName>
    <definedName name="finishes1" hidden="1">{#N/A,#N/A,FALSE,"Sub2.1";#N/A,#N/A,FALSE,"Conc2.2";#N/A,#N/A,FALSE,"Block2.3";#N/A,#N/A,FALSE,"Roof2.4";#N/A,#N/A,FALSE,"wood2.5";#N/A,#N/A,FALSE,"Door2.6";#N/A,#N/A,FALSE,"Finish2.7";#N/A,#N/A,FALSE,"Service2.8";#N/A,#N/A,FALSE,"Summary2"}</definedName>
    <definedName name="fla" localSheetId="45">#REF!</definedName>
    <definedName name="fla" localSheetId="46">#REF!</definedName>
    <definedName name="fla" localSheetId="47">#REF!</definedName>
    <definedName name="fla" localSheetId="48">#REF!</definedName>
    <definedName name="fla" localSheetId="49">#REF!</definedName>
    <definedName name="fla" localSheetId="50">#REF!</definedName>
    <definedName name="fla" localSheetId="51">#REF!</definedName>
    <definedName name="fla" localSheetId="52">#REF!</definedName>
    <definedName name="fla" localSheetId="53">#REF!</definedName>
    <definedName name="fla" localSheetId="54">#REF!</definedName>
    <definedName name="fla" localSheetId="37">#REF!</definedName>
    <definedName name="fla" localSheetId="55">#REF!</definedName>
    <definedName name="fla" localSheetId="56">#REF!</definedName>
    <definedName name="fla" localSheetId="57">#REF!</definedName>
    <definedName name="fla" localSheetId="58">#REF!</definedName>
    <definedName name="fla" localSheetId="59">#REF!</definedName>
    <definedName name="fla" localSheetId="60">#REF!</definedName>
    <definedName name="fla" localSheetId="61">#REF!</definedName>
    <definedName name="fla" localSheetId="62">#REF!</definedName>
    <definedName name="fla" localSheetId="38">#REF!</definedName>
    <definedName name="fla" localSheetId="39">#REF!</definedName>
    <definedName name="fla" localSheetId="40">#REF!</definedName>
    <definedName name="fla" localSheetId="41">#REF!</definedName>
    <definedName name="fla" localSheetId="42">#REF!</definedName>
    <definedName name="fla" localSheetId="43">#REF!</definedName>
    <definedName name="fla" localSheetId="44">#REF!</definedName>
    <definedName name="fla" localSheetId="35">#REF!</definedName>
    <definedName name="fla">#REF!</definedName>
    <definedName name="flag1" localSheetId="45">#REF!</definedName>
    <definedName name="flag1" localSheetId="46">#REF!</definedName>
    <definedName name="flag1" localSheetId="47">#REF!</definedName>
    <definedName name="flag1" localSheetId="48">#REF!</definedName>
    <definedName name="flag1" localSheetId="49">#REF!</definedName>
    <definedName name="flag1" localSheetId="50">#REF!</definedName>
    <definedName name="flag1" localSheetId="51">#REF!</definedName>
    <definedName name="flag1" localSheetId="52">#REF!</definedName>
    <definedName name="flag1" localSheetId="53">#REF!</definedName>
    <definedName name="flag1" localSheetId="54">#REF!</definedName>
    <definedName name="flag1" localSheetId="37">#REF!</definedName>
    <definedName name="flag1" localSheetId="55">#REF!</definedName>
    <definedName name="flag1" localSheetId="56">#REF!</definedName>
    <definedName name="flag1" localSheetId="57">#REF!</definedName>
    <definedName name="flag1" localSheetId="58">#REF!</definedName>
    <definedName name="flag1" localSheetId="59">#REF!</definedName>
    <definedName name="flag1" localSheetId="60">#REF!</definedName>
    <definedName name="flag1" localSheetId="61">#REF!</definedName>
    <definedName name="flag1" localSheetId="62">#REF!</definedName>
    <definedName name="flag1" localSheetId="38">#REF!</definedName>
    <definedName name="flag1" localSheetId="39">#REF!</definedName>
    <definedName name="flag1" localSheetId="40">#REF!</definedName>
    <definedName name="flag1" localSheetId="41">#REF!</definedName>
    <definedName name="flag1" localSheetId="42">#REF!</definedName>
    <definedName name="flag1" localSheetId="43">#REF!</definedName>
    <definedName name="flag1" localSheetId="44">#REF!</definedName>
    <definedName name="flag1" localSheetId="35">#REF!</definedName>
    <definedName name="flag1">#REF!</definedName>
    <definedName name="FLOOR" localSheetId="36" hidden="1">{#N/A,#N/A,FALSE,"Sub2.1";#N/A,#N/A,FALSE,"Conc2.2";#N/A,#N/A,FALSE,"Block2.3";#N/A,#N/A,FALSE,"Roof2.4";#N/A,#N/A,FALSE,"wood2.5";#N/A,#N/A,FALSE,"Door2.6";#N/A,#N/A,FALSE,"Finish2.7";#N/A,#N/A,FALSE,"Service2.8";#N/A,#N/A,FALSE,"Summary2"}</definedName>
    <definedName name="FLOOR" hidden="1">{#N/A,#N/A,FALSE,"Sub2.1";#N/A,#N/A,FALSE,"Conc2.2";#N/A,#N/A,FALSE,"Block2.3";#N/A,#N/A,FALSE,"Roof2.4";#N/A,#N/A,FALSE,"wood2.5";#N/A,#N/A,FALSE,"Door2.6";#N/A,#N/A,FALSE,"Finish2.7";#N/A,#N/A,FALSE,"Service2.8";#N/A,#N/A,FALSE,"Summary2"}</definedName>
    <definedName name="g" localSheetId="36" hidden="1">{#N/A,#N/A,FALSE,"Sub2.1";#N/A,#N/A,FALSE,"Conc2.2";#N/A,#N/A,FALSE,"Block2.3";#N/A,#N/A,FALSE,"Roof2.4";#N/A,#N/A,FALSE,"wood2.5";#N/A,#N/A,FALSE,"Door2.6";#N/A,#N/A,FALSE,"Finish2.7";#N/A,#N/A,FALSE,"Service2.8";#N/A,#N/A,FALSE,"Summary2"}</definedName>
    <definedName name="g" localSheetId="45" hidden="1">{#N/A,#N/A,FALSE,"Sub2.1";#N/A,#N/A,FALSE,"Conc2.2";#N/A,#N/A,FALSE,"Block2.3";#N/A,#N/A,FALSE,"Roof2.4";#N/A,#N/A,FALSE,"wood2.5";#N/A,#N/A,FALSE,"Door2.6";#N/A,#N/A,FALSE,"Finish2.7";#N/A,#N/A,FALSE,"Service2.8";#N/A,#N/A,FALSE,"Summary2"}</definedName>
    <definedName name="g" localSheetId="50" hidden="1">{#N/A,#N/A,FALSE,"Sub2.1";#N/A,#N/A,FALSE,"Conc2.2";#N/A,#N/A,FALSE,"Block2.3";#N/A,#N/A,FALSE,"Roof2.4";#N/A,#N/A,FALSE,"wood2.5";#N/A,#N/A,FALSE,"Door2.6";#N/A,#N/A,FALSE,"Finish2.7";#N/A,#N/A,FALSE,"Service2.8";#N/A,#N/A,FALSE,"Summary2"}</definedName>
    <definedName name="g" localSheetId="53" hidden="1">{#N/A,#N/A,FALSE,"Sub2.1";#N/A,#N/A,FALSE,"Conc2.2";#N/A,#N/A,FALSE,"Block2.3";#N/A,#N/A,FALSE,"Roof2.4";#N/A,#N/A,FALSE,"wood2.5";#N/A,#N/A,FALSE,"Door2.6";#N/A,#N/A,FALSE,"Finish2.7";#N/A,#N/A,FALSE,"Service2.8";#N/A,#N/A,FALSE,"Summary2"}</definedName>
    <definedName name="g" localSheetId="54" hidden="1">{#N/A,#N/A,FALSE,"Sub2.1";#N/A,#N/A,FALSE,"Conc2.2";#N/A,#N/A,FALSE,"Block2.3";#N/A,#N/A,FALSE,"Roof2.4";#N/A,#N/A,FALSE,"wood2.5";#N/A,#N/A,FALSE,"Door2.6";#N/A,#N/A,FALSE,"Finish2.7";#N/A,#N/A,FALSE,"Service2.8";#N/A,#N/A,FALSE,"Summary2"}</definedName>
    <definedName name="g" localSheetId="37" hidden="1">{#N/A,#N/A,FALSE,"Sub2.1";#N/A,#N/A,FALSE,"Conc2.2";#N/A,#N/A,FALSE,"Block2.3";#N/A,#N/A,FALSE,"Roof2.4";#N/A,#N/A,FALSE,"wood2.5";#N/A,#N/A,FALSE,"Door2.6";#N/A,#N/A,FALSE,"Finish2.7";#N/A,#N/A,FALSE,"Service2.8";#N/A,#N/A,FALSE,"Summary2"}</definedName>
    <definedName name="g" localSheetId="55" hidden="1">{#N/A,#N/A,FALSE,"Sub2.1";#N/A,#N/A,FALSE,"Conc2.2";#N/A,#N/A,FALSE,"Block2.3";#N/A,#N/A,FALSE,"Roof2.4";#N/A,#N/A,FALSE,"wood2.5";#N/A,#N/A,FALSE,"Door2.6";#N/A,#N/A,FALSE,"Finish2.7";#N/A,#N/A,FALSE,"Service2.8";#N/A,#N/A,FALSE,"Summary2"}</definedName>
    <definedName name="g" localSheetId="56" hidden="1">{#N/A,#N/A,FALSE,"Sub2.1";#N/A,#N/A,FALSE,"Conc2.2";#N/A,#N/A,FALSE,"Block2.3";#N/A,#N/A,FALSE,"Roof2.4";#N/A,#N/A,FALSE,"wood2.5";#N/A,#N/A,FALSE,"Door2.6";#N/A,#N/A,FALSE,"Finish2.7";#N/A,#N/A,FALSE,"Service2.8";#N/A,#N/A,FALSE,"Summary2"}</definedName>
    <definedName name="g" localSheetId="57" hidden="1">{#N/A,#N/A,FALSE,"Sub2.1";#N/A,#N/A,FALSE,"Conc2.2";#N/A,#N/A,FALSE,"Block2.3";#N/A,#N/A,FALSE,"Roof2.4";#N/A,#N/A,FALSE,"wood2.5";#N/A,#N/A,FALSE,"Door2.6";#N/A,#N/A,FALSE,"Finish2.7";#N/A,#N/A,FALSE,"Service2.8";#N/A,#N/A,FALSE,"Summary2"}</definedName>
    <definedName name="g" localSheetId="59" hidden="1">{#N/A,#N/A,FALSE,"Sub2.1";#N/A,#N/A,FALSE,"Conc2.2";#N/A,#N/A,FALSE,"Block2.3";#N/A,#N/A,FALSE,"Roof2.4";#N/A,#N/A,FALSE,"wood2.5";#N/A,#N/A,FALSE,"Door2.6";#N/A,#N/A,FALSE,"Finish2.7";#N/A,#N/A,FALSE,"Service2.8";#N/A,#N/A,FALSE,"Summary2"}</definedName>
    <definedName name="g" localSheetId="38" hidden="1">{#N/A,#N/A,FALSE,"Sub2.1";#N/A,#N/A,FALSE,"Conc2.2";#N/A,#N/A,FALSE,"Block2.3";#N/A,#N/A,FALSE,"Roof2.4";#N/A,#N/A,FALSE,"wood2.5";#N/A,#N/A,FALSE,"Door2.6";#N/A,#N/A,FALSE,"Finish2.7";#N/A,#N/A,FALSE,"Service2.8";#N/A,#N/A,FALSE,"Summary2"}</definedName>
    <definedName name="g" localSheetId="39" hidden="1">{#N/A,#N/A,FALSE,"Sub2.1";#N/A,#N/A,FALSE,"Conc2.2";#N/A,#N/A,FALSE,"Block2.3";#N/A,#N/A,FALSE,"Roof2.4";#N/A,#N/A,FALSE,"wood2.5";#N/A,#N/A,FALSE,"Door2.6";#N/A,#N/A,FALSE,"Finish2.7";#N/A,#N/A,FALSE,"Service2.8";#N/A,#N/A,FALSE,"Summary2"}</definedName>
    <definedName name="g" localSheetId="40" hidden="1">{#N/A,#N/A,FALSE,"Sub2.1";#N/A,#N/A,FALSE,"Conc2.2";#N/A,#N/A,FALSE,"Block2.3";#N/A,#N/A,FALSE,"Roof2.4";#N/A,#N/A,FALSE,"wood2.5";#N/A,#N/A,FALSE,"Door2.6";#N/A,#N/A,FALSE,"Finish2.7";#N/A,#N/A,FALSE,"Service2.8";#N/A,#N/A,FALSE,"Summary2"}</definedName>
    <definedName name="g" localSheetId="41" hidden="1">{#N/A,#N/A,FALSE,"Sub2.1";#N/A,#N/A,FALSE,"Conc2.2";#N/A,#N/A,FALSE,"Block2.3";#N/A,#N/A,FALSE,"Roof2.4";#N/A,#N/A,FALSE,"wood2.5";#N/A,#N/A,FALSE,"Door2.6";#N/A,#N/A,FALSE,"Finish2.7";#N/A,#N/A,FALSE,"Service2.8";#N/A,#N/A,FALSE,"Summary2"}</definedName>
    <definedName name="g" localSheetId="42" hidden="1">{#N/A,#N/A,FALSE,"Sub2.1";#N/A,#N/A,FALSE,"Conc2.2";#N/A,#N/A,FALSE,"Block2.3";#N/A,#N/A,FALSE,"Roof2.4";#N/A,#N/A,FALSE,"wood2.5";#N/A,#N/A,FALSE,"Door2.6";#N/A,#N/A,FALSE,"Finish2.7";#N/A,#N/A,FALSE,"Service2.8";#N/A,#N/A,FALSE,"Summary2"}</definedName>
    <definedName name="g" localSheetId="43" hidden="1">{#N/A,#N/A,FALSE,"Sub2.1";#N/A,#N/A,FALSE,"Conc2.2";#N/A,#N/A,FALSE,"Block2.3";#N/A,#N/A,FALSE,"Roof2.4";#N/A,#N/A,FALSE,"wood2.5";#N/A,#N/A,FALSE,"Door2.6";#N/A,#N/A,FALSE,"Finish2.7";#N/A,#N/A,FALSE,"Service2.8";#N/A,#N/A,FALSE,"Summary2"}</definedName>
    <definedName name="g" localSheetId="44" hidden="1">{#N/A,#N/A,FALSE,"Sub2.1";#N/A,#N/A,FALSE,"Conc2.2";#N/A,#N/A,FALSE,"Block2.3";#N/A,#N/A,FALSE,"Roof2.4";#N/A,#N/A,FALSE,"wood2.5";#N/A,#N/A,FALSE,"Door2.6";#N/A,#N/A,FALSE,"Finish2.7";#N/A,#N/A,FALSE,"Service2.8";#N/A,#N/A,FALSE,"Summary2"}</definedName>
    <definedName name="g" localSheetId="34" hidden="1">{#N/A,#N/A,FALSE,"Sub2.1";#N/A,#N/A,FALSE,"Conc2.2";#N/A,#N/A,FALSE,"Block2.3";#N/A,#N/A,FALSE,"Roof2.4";#N/A,#N/A,FALSE,"wood2.5";#N/A,#N/A,FALSE,"Door2.6";#N/A,#N/A,FALSE,"Finish2.7";#N/A,#N/A,FALSE,"Service2.8";#N/A,#N/A,FALSE,"Summary2"}</definedName>
    <definedName name="g" localSheetId="35" hidden="1">{#N/A,#N/A,FALSE,"Sub2.1";#N/A,#N/A,FALSE,"Conc2.2";#N/A,#N/A,FALSE,"Block2.3";#N/A,#N/A,FALSE,"Roof2.4";#N/A,#N/A,FALSE,"wood2.5";#N/A,#N/A,FALSE,"Door2.6";#N/A,#N/A,FALSE,"Finish2.7";#N/A,#N/A,FALSE,"Service2.8";#N/A,#N/A,FALSE,"Summary2"}</definedName>
    <definedName name="g" hidden="1">{#N/A,#N/A,FALSE,"Sub2.1";#N/A,#N/A,FALSE,"Conc2.2";#N/A,#N/A,FALSE,"Block2.3";#N/A,#N/A,FALSE,"Roof2.4";#N/A,#N/A,FALSE,"wood2.5";#N/A,#N/A,FALSE,"Door2.6";#N/A,#N/A,FALSE,"Finish2.7";#N/A,#N/A,FALSE,"Service2.8";#N/A,#N/A,FALSE,"Summary2"}</definedName>
    <definedName name="gfgdf" localSheetId="36" hidden="1">{#N/A,#N/A,FALSE,"Sub2.1";#N/A,#N/A,FALSE,"Conc2.2";#N/A,#N/A,FALSE,"Block2.3";#N/A,#N/A,FALSE,"Roof2.4";#N/A,#N/A,FALSE,"wood2.5";#N/A,#N/A,FALSE,"Door2.6";#N/A,#N/A,FALSE,"Finish2.7";#N/A,#N/A,FALSE,"Service2.8";#N/A,#N/A,FALSE,"Summary2"}</definedName>
    <definedName name="gfgdf" localSheetId="50" hidden="1">{#N/A,#N/A,FALSE,"Sub2.1";#N/A,#N/A,FALSE,"Conc2.2";#N/A,#N/A,FALSE,"Block2.3";#N/A,#N/A,FALSE,"Roof2.4";#N/A,#N/A,FALSE,"wood2.5";#N/A,#N/A,FALSE,"Door2.6";#N/A,#N/A,FALSE,"Finish2.7";#N/A,#N/A,FALSE,"Service2.8";#N/A,#N/A,FALSE,"Summary2"}</definedName>
    <definedName name="gfgdf" hidden="1">{#N/A,#N/A,FALSE,"Sub2.1";#N/A,#N/A,FALSE,"Conc2.2";#N/A,#N/A,FALSE,"Block2.3";#N/A,#N/A,FALSE,"Roof2.4";#N/A,#N/A,FALSE,"wood2.5";#N/A,#N/A,FALSE,"Door2.6";#N/A,#N/A,FALSE,"Finish2.7";#N/A,#N/A,FALSE,"Service2.8";#N/A,#N/A,FALSE,"Summary2"}</definedName>
    <definedName name="gh" localSheetId="36" hidden="1">{#N/A,#N/A,FALSE,"Sub2.1";#N/A,#N/A,FALSE,"Conc2.2";#N/A,#N/A,FALSE,"Block2.3";#N/A,#N/A,FALSE,"Roof2.4";#N/A,#N/A,FALSE,"wood2.5";#N/A,#N/A,FALSE,"Door2.6";#N/A,#N/A,FALSE,"Finish2.7";#N/A,#N/A,FALSE,"Service2.8";#N/A,#N/A,FALSE,"Summary2"}</definedName>
    <definedName name="gh" localSheetId="50" hidden="1">{#N/A,#N/A,FALSE,"Sub2.1";#N/A,#N/A,FALSE,"Conc2.2";#N/A,#N/A,FALSE,"Block2.3";#N/A,#N/A,FALSE,"Roof2.4";#N/A,#N/A,FALSE,"wood2.5";#N/A,#N/A,FALSE,"Door2.6";#N/A,#N/A,FALSE,"Finish2.7";#N/A,#N/A,FALSE,"Service2.8";#N/A,#N/A,FALSE,"Summary2"}</definedName>
    <definedName name="gh" hidden="1">{#N/A,#N/A,FALSE,"Sub2.1";#N/A,#N/A,FALSE,"Conc2.2";#N/A,#N/A,FALSE,"Block2.3";#N/A,#N/A,FALSE,"Roof2.4";#N/A,#N/A,FALSE,"wood2.5";#N/A,#N/A,FALSE,"Door2.6";#N/A,#N/A,FALSE,"Finish2.7";#N/A,#N/A,FALSE,"Service2.8";#N/A,#N/A,FALSE,"Summary2"}</definedName>
    <definedName name="ghghj" localSheetId="36" hidden="1">{#N/A,#N/A,FALSE,"Sub2.1";#N/A,#N/A,FALSE,"Conc2.2";#N/A,#N/A,FALSE,"Block2.3";#N/A,#N/A,FALSE,"Roof2.4";#N/A,#N/A,FALSE,"wood2.5";#N/A,#N/A,FALSE,"Door2.6";#N/A,#N/A,FALSE,"Finish2.7";#N/A,#N/A,FALSE,"Service2.8";#N/A,#N/A,FALSE,"Summary2"}</definedName>
    <definedName name="ghghj" hidden="1">{#N/A,#N/A,FALSE,"Sub2.1";#N/A,#N/A,FALSE,"Conc2.2";#N/A,#N/A,FALSE,"Block2.3";#N/A,#N/A,FALSE,"Roof2.4";#N/A,#N/A,FALSE,"wood2.5";#N/A,#N/A,FALSE,"Door2.6";#N/A,#N/A,FALSE,"Finish2.7";#N/A,#N/A,FALSE,"Service2.8";#N/A,#N/A,FALSE,"Summary2"}</definedName>
    <definedName name="GHJ" localSheetId="36" hidden="1">{#N/A,#N/A,FALSE,"Sub2.1";#N/A,#N/A,FALSE,"Conc2.2";#N/A,#N/A,FALSE,"Block2.3";#N/A,#N/A,FALSE,"Roof2.4";#N/A,#N/A,FALSE,"wood2.5";#N/A,#N/A,FALSE,"Door2.6";#N/A,#N/A,FALSE,"Finish2.7";#N/A,#N/A,FALSE,"Service2.8";#N/A,#N/A,FALSE,"Summary2"}</definedName>
    <definedName name="GHJ" localSheetId="50" hidden="1">{#N/A,#N/A,FALSE,"Sub2.1";#N/A,#N/A,FALSE,"Conc2.2";#N/A,#N/A,FALSE,"Block2.3";#N/A,#N/A,FALSE,"Roof2.4";#N/A,#N/A,FALSE,"wood2.5";#N/A,#N/A,FALSE,"Door2.6";#N/A,#N/A,FALSE,"Finish2.7";#N/A,#N/A,FALSE,"Service2.8";#N/A,#N/A,FALSE,"Summary2"}</definedName>
    <definedName name="GHJ" hidden="1">{#N/A,#N/A,FALSE,"Sub2.1";#N/A,#N/A,FALSE,"Conc2.2";#N/A,#N/A,FALSE,"Block2.3";#N/A,#N/A,FALSE,"Roof2.4";#N/A,#N/A,FALSE,"wood2.5";#N/A,#N/A,FALSE,"Door2.6";#N/A,#N/A,FALSE,"Finish2.7";#N/A,#N/A,FALSE,"Service2.8";#N/A,#N/A,FALSE,"Summary2"}</definedName>
    <definedName name="GL" localSheetId="45">#REF!</definedName>
    <definedName name="GL" localSheetId="46">#REF!</definedName>
    <definedName name="GL" localSheetId="47">#REF!</definedName>
    <definedName name="GL" localSheetId="48">#REF!</definedName>
    <definedName name="GL" localSheetId="49">#REF!</definedName>
    <definedName name="GL" localSheetId="50">#REF!</definedName>
    <definedName name="GL" localSheetId="51">#REF!</definedName>
    <definedName name="GL" localSheetId="52">#REF!</definedName>
    <definedName name="GL" localSheetId="53">#REF!</definedName>
    <definedName name="GL" localSheetId="54">#REF!</definedName>
    <definedName name="GL" localSheetId="37">#REF!</definedName>
    <definedName name="GL" localSheetId="55">#REF!</definedName>
    <definedName name="GL" localSheetId="56">#REF!</definedName>
    <definedName name="GL" localSheetId="57">#REF!</definedName>
    <definedName name="GL" localSheetId="58">#REF!</definedName>
    <definedName name="GL" localSheetId="59">#REF!</definedName>
    <definedName name="GL" localSheetId="60">#REF!</definedName>
    <definedName name="GL" localSheetId="61">#REF!</definedName>
    <definedName name="GL" localSheetId="62">#REF!</definedName>
    <definedName name="GL" localSheetId="38">#REF!</definedName>
    <definedName name="GL" localSheetId="39">#REF!</definedName>
    <definedName name="GL" localSheetId="40">#REF!</definedName>
    <definedName name="GL" localSheetId="41">#REF!</definedName>
    <definedName name="GL" localSheetId="42">#REF!</definedName>
    <definedName name="GL" localSheetId="43">#REF!</definedName>
    <definedName name="GL" localSheetId="44">#REF!</definedName>
    <definedName name="GL" localSheetId="35">#REF!</definedName>
    <definedName name="GL">#REF!</definedName>
    <definedName name="gt" localSheetId="36" hidden="1">{#N/A,#N/A,FALSE,"Sub2.1";#N/A,#N/A,FALSE,"Conc2.2";#N/A,#N/A,FALSE,"Block2.3";#N/A,#N/A,FALSE,"Roof2.4";#N/A,#N/A,FALSE,"wood2.5";#N/A,#N/A,FALSE,"Door2.6";#N/A,#N/A,FALSE,"Finish2.7";#N/A,#N/A,FALSE,"Service2.8";#N/A,#N/A,FALSE,"Summary2"}</definedName>
    <definedName name="gt" localSheetId="50" hidden="1">{#N/A,#N/A,FALSE,"Sub2.1";#N/A,#N/A,FALSE,"Conc2.2";#N/A,#N/A,FALSE,"Block2.3";#N/A,#N/A,FALSE,"Roof2.4";#N/A,#N/A,FALSE,"wood2.5";#N/A,#N/A,FALSE,"Door2.6";#N/A,#N/A,FALSE,"Finish2.7";#N/A,#N/A,FALSE,"Service2.8";#N/A,#N/A,FALSE,"Summary2"}</definedName>
    <definedName name="gt" localSheetId="53" hidden="1">{#N/A,#N/A,FALSE,"Sub2.1";#N/A,#N/A,FALSE,"Conc2.2";#N/A,#N/A,FALSE,"Block2.3";#N/A,#N/A,FALSE,"Roof2.4";#N/A,#N/A,FALSE,"wood2.5";#N/A,#N/A,FALSE,"Door2.6";#N/A,#N/A,FALSE,"Finish2.7";#N/A,#N/A,FALSE,"Service2.8";#N/A,#N/A,FALSE,"Summary2"}</definedName>
    <definedName name="gt" localSheetId="54" hidden="1">{#N/A,#N/A,FALSE,"Sub2.1";#N/A,#N/A,FALSE,"Conc2.2";#N/A,#N/A,FALSE,"Block2.3";#N/A,#N/A,FALSE,"Roof2.4";#N/A,#N/A,FALSE,"wood2.5";#N/A,#N/A,FALSE,"Door2.6";#N/A,#N/A,FALSE,"Finish2.7";#N/A,#N/A,FALSE,"Service2.8";#N/A,#N/A,FALSE,"Summary2"}</definedName>
    <definedName name="gt" localSheetId="55" hidden="1">{#N/A,#N/A,FALSE,"Sub2.1";#N/A,#N/A,FALSE,"Conc2.2";#N/A,#N/A,FALSE,"Block2.3";#N/A,#N/A,FALSE,"Roof2.4";#N/A,#N/A,FALSE,"wood2.5";#N/A,#N/A,FALSE,"Door2.6";#N/A,#N/A,FALSE,"Finish2.7";#N/A,#N/A,FALSE,"Service2.8";#N/A,#N/A,FALSE,"Summary2"}</definedName>
    <definedName name="gt" localSheetId="56" hidden="1">{#N/A,#N/A,FALSE,"Sub2.1";#N/A,#N/A,FALSE,"Conc2.2";#N/A,#N/A,FALSE,"Block2.3";#N/A,#N/A,FALSE,"Roof2.4";#N/A,#N/A,FALSE,"wood2.5";#N/A,#N/A,FALSE,"Door2.6";#N/A,#N/A,FALSE,"Finish2.7";#N/A,#N/A,FALSE,"Service2.8";#N/A,#N/A,FALSE,"Summary2"}</definedName>
    <definedName name="gt" localSheetId="57" hidden="1">{#N/A,#N/A,FALSE,"Sub2.1";#N/A,#N/A,FALSE,"Conc2.2";#N/A,#N/A,FALSE,"Block2.3";#N/A,#N/A,FALSE,"Roof2.4";#N/A,#N/A,FALSE,"wood2.5";#N/A,#N/A,FALSE,"Door2.6";#N/A,#N/A,FALSE,"Finish2.7";#N/A,#N/A,FALSE,"Service2.8";#N/A,#N/A,FALSE,"Summary2"}</definedName>
    <definedName name="gt" hidden="1">{#N/A,#N/A,FALSE,"Sub2.1";#N/A,#N/A,FALSE,"Conc2.2";#N/A,#N/A,FALSE,"Block2.3";#N/A,#N/A,FALSE,"Roof2.4";#N/A,#N/A,FALSE,"wood2.5";#N/A,#N/A,FALSE,"Door2.6";#N/A,#N/A,FALSE,"Finish2.7";#N/A,#N/A,FALSE,"Service2.8";#N/A,#N/A,FALSE,"Summary2"}</definedName>
    <definedName name="H" localSheetId="45">#REF!</definedName>
    <definedName name="H" localSheetId="46">#REF!</definedName>
    <definedName name="H" localSheetId="47">#REF!</definedName>
    <definedName name="H" localSheetId="48">#REF!</definedName>
    <definedName name="H" localSheetId="49">#REF!</definedName>
    <definedName name="H" localSheetId="50">#REF!</definedName>
    <definedName name="H" localSheetId="51">#REF!</definedName>
    <definedName name="H" localSheetId="52">#REF!</definedName>
    <definedName name="H" localSheetId="53">#REF!</definedName>
    <definedName name="H" localSheetId="54">#REF!</definedName>
    <definedName name="H" localSheetId="37">#REF!</definedName>
    <definedName name="H" localSheetId="55">#REF!</definedName>
    <definedName name="H" localSheetId="56">#REF!</definedName>
    <definedName name="H" localSheetId="57">#REF!</definedName>
    <definedName name="H" localSheetId="58">#REF!</definedName>
    <definedName name="H" localSheetId="59">#REF!</definedName>
    <definedName name="H" localSheetId="60">#REF!</definedName>
    <definedName name="H" localSheetId="61">#REF!</definedName>
    <definedName name="H" localSheetId="62">#REF!</definedName>
    <definedName name="H" localSheetId="38">#REF!</definedName>
    <definedName name="H" localSheetId="39">#REF!</definedName>
    <definedName name="H" localSheetId="40">#REF!</definedName>
    <definedName name="H" localSheetId="41">#REF!</definedName>
    <definedName name="H" localSheetId="42">#REF!</definedName>
    <definedName name="H" localSheetId="43">#REF!</definedName>
    <definedName name="H" localSheetId="44">#REF!</definedName>
    <definedName name="H" localSheetId="35">#REF!</definedName>
    <definedName name="H">#REF!</definedName>
    <definedName name="h_1" localSheetId="45">#REF!</definedName>
    <definedName name="h_1" localSheetId="46">#REF!</definedName>
    <definedName name="h_1" localSheetId="47">#REF!</definedName>
    <definedName name="h_1" localSheetId="48">#REF!</definedName>
    <definedName name="h_1" localSheetId="49">#REF!</definedName>
    <definedName name="h_1" localSheetId="50">#REF!</definedName>
    <definedName name="h_1" localSheetId="51">#REF!</definedName>
    <definedName name="h_1" localSheetId="52">#REF!</definedName>
    <definedName name="h_1" localSheetId="53">#REF!</definedName>
    <definedName name="h_1" localSheetId="54">#REF!</definedName>
    <definedName name="h_1" localSheetId="37">#REF!</definedName>
    <definedName name="h_1" localSheetId="55">#REF!</definedName>
    <definedName name="h_1" localSheetId="56">#REF!</definedName>
    <definedName name="h_1" localSheetId="57">#REF!</definedName>
    <definedName name="h_1" localSheetId="58">#REF!</definedName>
    <definedName name="h_1" localSheetId="59">#REF!</definedName>
    <definedName name="h_1" localSheetId="60">#REF!</definedName>
    <definedName name="h_1" localSheetId="61">#REF!</definedName>
    <definedName name="h_1" localSheetId="62">#REF!</definedName>
    <definedName name="h_1" localSheetId="38">#REF!</definedName>
    <definedName name="h_1" localSheetId="39">#REF!</definedName>
    <definedName name="h_1" localSheetId="40">#REF!</definedName>
    <definedName name="h_1" localSheetId="41">#REF!</definedName>
    <definedName name="h_1" localSheetId="42">#REF!</definedName>
    <definedName name="h_1" localSheetId="43">#REF!</definedName>
    <definedName name="h_1" localSheetId="44">#REF!</definedName>
    <definedName name="h_1" localSheetId="35">#REF!</definedName>
    <definedName name="h_1">#REF!</definedName>
    <definedName name="hjf" localSheetId="36" hidden="1">{#N/A,#N/A,FALSE,"Sub2.1";#N/A,#N/A,FALSE,"Conc2.2";#N/A,#N/A,FALSE,"Block2.3";#N/A,#N/A,FALSE,"Roof2.4";#N/A,#N/A,FALSE,"wood2.5";#N/A,#N/A,FALSE,"Door2.6";#N/A,#N/A,FALSE,"Finish2.7";#N/A,#N/A,FALSE,"Service2.8";#N/A,#N/A,FALSE,"Summary2"}</definedName>
    <definedName name="hjf" hidden="1">{#N/A,#N/A,FALSE,"Sub2.1";#N/A,#N/A,FALSE,"Conc2.2";#N/A,#N/A,FALSE,"Block2.3";#N/A,#N/A,FALSE,"Roof2.4";#N/A,#N/A,FALSE,"wood2.5";#N/A,#N/A,FALSE,"Door2.6";#N/A,#N/A,FALSE,"Finish2.7";#N/A,#N/A,FALSE,"Service2.8";#N/A,#N/A,FALSE,"Summary2"}</definedName>
    <definedName name="HJKL" localSheetId="36" hidden="1">{#N/A,#N/A,FALSE,"Sub2.1";#N/A,#N/A,FALSE,"Conc2.2";#N/A,#N/A,FALSE,"Block2.3";#N/A,#N/A,FALSE,"Roof2.4";#N/A,#N/A,FALSE,"wood2.5";#N/A,#N/A,FALSE,"Door2.6";#N/A,#N/A,FALSE,"Finish2.7";#N/A,#N/A,FALSE,"Service2.8";#N/A,#N/A,FALSE,"Summary2"}</definedName>
    <definedName name="HJKL" localSheetId="50" hidden="1">{#N/A,#N/A,FALSE,"Sub2.1";#N/A,#N/A,FALSE,"Conc2.2";#N/A,#N/A,FALSE,"Block2.3";#N/A,#N/A,FALSE,"Roof2.4";#N/A,#N/A,FALSE,"wood2.5";#N/A,#N/A,FALSE,"Door2.6";#N/A,#N/A,FALSE,"Finish2.7";#N/A,#N/A,FALSE,"Service2.8";#N/A,#N/A,FALSE,"Summary2"}</definedName>
    <definedName name="HJKL" hidden="1">{#N/A,#N/A,FALSE,"Sub2.1";#N/A,#N/A,FALSE,"Conc2.2";#N/A,#N/A,FALSE,"Block2.3";#N/A,#N/A,FALSE,"Roof2.4";#N/A,#N/A,FALSE,"wood2.5";#N/A,#N/A,FALSE,"Door2.6";#N/A,#N/A,FALSE,"Finish2.7";#N/A,#N/A,FALSE,"Service2.8";#N/A,#N/A,FALSE,"Summary2"}</definedName>
    <definedName name="hy" localSheetId="36" hidden="1">{#N/A,#N/A,FALSE,"Sub2.1";#N/A,#N/A,FALSE,"Conc2.2";#N/A,#N/A,FALSE,"Block2.3";#N/A,#N/A,FALSE,"Roof2.4";#N/A,#N/A,FALSE,"wood2.5";#N/A,#N/A,FALSE,"Door2.6";#N/A,#N/A,FALSE,"Finish2.7";#N/A,#N/A,FALSE,"Service2.8";#N/A,#N/A,FALSE,"Summary2"}</definedName>
    <definedName name="hy" localSheetId="50" hidden="1">{#N/A,#N/A,FALSE,"Sub2.1";#N/A,#N/A,FALSE,"Conc2.2";#N/A,#N/A,FALSE,"Block2.3";#N/A,#N/A,FALSE,"Roof2.4";#N/A,#N/A,FALSE,"wood2.5";#N/A,#N/A,FALSE,"Door2.6";#N/A,#N/A,FALSE,"Finish2.7";#N/A,#N/A,FALSE,"Service2.8";#N/A,#N/A,FALSE,"Summary2"}</definedName>
    <definedName name="hy" localSheetId="53" hidden="1">{#N/A,#N/A,FALSE,"Sub2.1";#N/A,#N/A,FALSE,"Conc2.2";#N/A,#N/A,FALSE,"Block2.3";#N/A,#N/A,FALSE,"Roof2.4";#N/A,#N/A,FALSE,"wood2.5";#N/A,#N/A,FALSE,"Door2.6";#N/A,#N/A,FALSE,"Finish2.7";#N/A,#N/A,FALSE,"Service2.8";#N/A,#N/A,FALSE,"Summary2"}</definedName>
    <definedName name="hy" localSheetId="54" hidden="1">{#N/A,#N/A,FALSE,"Sub2.1";#N/A,#N/A,FALSE,"Conc2.2";#N/A,#N/A,FALSE,"Block2.3";#N/A,#N/A,FALSE,"Roof2.4";#N/A,#N/A,FALSE,"wood2.5";#N/A,#N/A,FALSE,"Door2.6";#N/A,#N/A,FALSE,"Finish2.7";#N/A,#N/A,FALSE,"Service2.8";#N/A,#N/A,FALSE,"Summary2"}</definedName>
    <definedName name="hy" localSheetId="55" hidden="1">{#N/A,#N/A,FALSE,"Sub2.1";#N/A,#N/A,FALSE,"Conc2.2";#N/A,#N/A,FALSE,"Block2.3";#N/A,#N/A,FALSE,"Roof2.4";#N/A,#N/A,FALSE,"wood2.5";#N/A,#N/A,FALSE,"Door2.6";#N/A,#N/A,FALSE,"Finish2.7";#N/A,#N/A,FALSE,"Service2.8";#N/A,#N/A,FALSE,"Summary2"}</definedName>
    <definedName name="hy" localSheetId="56" hidden="1">{#N/A,#N/A,FALSE,"Sub2.1";#N/A,#N/A,FALSE,"Conc2.2";#N/A,#N/A,FALSE,"Block2.3";#N/A,#N/A,FALSE,"Roof2.4";#N/A,#N/A,FALSE,"wood2.5";#N/A,#N/A,FALSE,"Door2.6";#N/A,#N/A,FALSE,"Finish2.7";#N/A,#N/A,FALSE,"Service2.8";#N/A,#N/A,FALSE,"Summary2"}</definedName>
    <definedName name="hy" localSheetId="57" hidden="1">{#N/A,#N/A,FALSE,"Sub2.1";#N/A,#N/A,FALSE,"Conc2.2";#N/A,#N/A,FALSE,"Block2.3";#N/A,#N/A,FALSE,"Roof2.4";#N/A,#N/A,FALSE,"wood2.5";#N/A,#N/A,FALSE,"Door2.6";#N/A,#N/A,FALSE,"Finish2.7";#N/A,#N/A,FALSE,"Service2.8";#N/A,#N/A,FALSE,"Summary2"}</definedName>
    <definedName name="hy" hidden="1">{#N/A,#N/A,FALSE,"Sub2.1";#N/A,#N/A,FALSE,"Conc2.2";#N/A,#N/A,FALSE,"Block2.3";#N/A,#N/A,FALSE,"Roof2.4";#N/A,#N/A,FALSE,"wood2.5";#N/A,#N/A,FALSE,"Door2.6";#N/A,#N/A,FALSE,"Finish2.7";#N/A,#N/A,FALSE,"Service2.8";#N/A,#N/A,FALSE,"Summary2"}</definedName>
    <definedName name="hytduj" localSheetId="36" hidden="1">{#N/A,#N/A,FALSE,"Sub2.1";#N/A,#N/A,FALSE,"Conc2.2";#N/A,#N/A,FALSE,"Block2.3";#N/A,#N/A,FALSE,"Roof2.4";#N/A,#N/A,FALSE,"wood2.5";#N/A,#N/A,FALSE,"Door2.6";#N/A,#N/A,FALSE,"Finish2.7";#N/A,#N/A,FALSE,"Service2.8";#N/A,#N/A,FALSE,"Summary2"}</definedName>
    <definedName name="hytduj" hidden="1">{#N/A,#N/A,FALSE,"Sub2.1";#N/A,#N/A,FALSE,"Conc2.2";#N/A,#N/A,FALSE,"Block2.3";#N/A,#N/A,FALSE,"Roof2.4";#N/A,#N/A,FALSE,"wood2.5";#N/A,#N/A,FALSE,"Door2.6";#N/A,#N/A,FALSE,"Finish2.7";#N/A,#N/A,FALSE,"Service2.8";#N/A,#N/A,FALSE,"Summary2"}</definedName>
    <definedName name="ik" localSheetId="36" hidden="1">{#N/A,#N/A,FALSE,"Sub2.1";#N/A,#N/A,FALSE,"Conc2.2";#N/A,#N/A,FALSE,"Block2.3";#N/A,#N/A,FALSE,"Roof2.4";#N/A,#N/A,FALSE,"wood2.5";#N/A,#N/A,FALSE,"Door2.6";#N/A,#N/A,FALSE,"Finish2.7";#N/A,#N/A,FALSE,"Service2.8";#N/A,#N/A,FALSE,"Summary2"}</definedName>
    <definedName name="ik" localSheetId="50" hidden="1">{#N/A,#N/A,FALSE,"Sub2.1";#N/A,#N/A,FALSE,"Conc2.2";#N/A,#N/A,FALSE,"Block2.3";#N/A,#N/A,FALSE,"Roof2.4";#N/A,#N/A,FALSE,"wood2.5";#N/A,#N/A,FALSE,"Door2.6";#N/A,#N/A,FALSE,"Finish2.7";#N/A,#N/A,FALSE,"Service2.8";#N/A,#N/A,FALSE,"Summary2"}</definedName>
    <definedName name="ik" localSheetId="53" hidden="1">{#N/A,#N/A,FALSE,"Sub2.1";#N/A,#N/A,FALSE,"Conc2.2";#N/A,#N/A,FALSE,"Block2.3";#N/A,#N/A,FALSE,"Roof2.4";#N/A,#N/A,FALSE,"wood2.5";#N/A,#N/A,FALSE,"Door2.6";#N/A,#N/A,FALSE,"Finish2.7";#N/A,#N/A,FALSE,"Service2.8";#N/A,#N/A,FALSE,"Summary2"}</definedName>
    <definedName name="ik" localSheetId="54" hidden="1">{#N/A,#N/A,FALSE,"Sub2.1";#N/A,#N/A,FALSE,"Conc2.2";#N/A,#N/A,FALSE,"Block2.3";#N/A,#N/A,FALSE,"Roof2.4";#N/A,#N/A,FALSE,"wood2.5";#N/A,#N/A,FALSE,"Door2.6";#N/A,#N/A,FALSE,"Finish2.7";#N/A,#N/A,FALSE,"Service2.8";#N/A,#N/A,FALSE,"Summary2"}</definedName>
    <definedName name="ik" localSheetId="55" hidden="1">{#N/A,#N/A,FALSE,"Sub2.1";#N/A,#N/A,FALSE,"Conc2.2";#N/A,#N/A,FALSE,"Block2.3";#N/A,#N/A,FALSE,"Roof2.4";#N/A,#N/A,FALSE,"wood2.5";#N/A,#N/A,FALSE,"Door2.6";#N/A,#N/A,FALSE,"Finish2.7";#N/A,#N/A,FALSE,"Service2.8";#N/A,#N/A,FALSE,"Summary2"}</definedName>
    <definedName name="ik" localSheetId="56" hidden="1">{#N/A,#N/A,FALSE,"Sub2.1";#N/A,#N/A,FALSE,"Conc2.2";#N/A,#N/A,FALSE,"Block2.3";#N/A,#N/A,FALSE,"Roof2.4";#N/A,#N/A,FALSE,"wood2.5";#N/A,#N/A,FALSE,"Door2.6";#N/A,#N/A,FALSE,"Finish2.7";#N/A,#N/A,FALSE,"Service2.8";#N/A,#N/A,FALSE,"Summary2"}</definedName>
    <definedName name="ik" localSheetId="57" hidden="1">{#N/A,#N/A,FALSE,"Sub2.1";#N/A,#N/A,FALSE,"Conc2.2";#N/A,#N/A,FALSE,"Block2.3";#N/A,#N/A,FALSE,"Roof2.4";#N/A,#N/A,FALSE,"wood2.5";#N/A,#N/A,FALSE,"Door2.6";#N/A,#N/A,FALSE,"Finish2.7";#N/A,#N/A,FALSE,"Service2.8";#N/A,#N/A,FALSE,"Summary2"}</definedName>
    <definedName name="ik" hidden="1">{#N/A,#N/A,FALSE,"Sub2.1";#N/A,#N/A,FALSE,"Conc2.2";#N/A,#N/A,FALSE,"Block2.3";#N/A,#N/A,FALSE,"Roof2.4";#N/A,#N/A,FALSE,"wood2.5";#N/A,#N/A,FALSE,"Door2.6";#N/A,#N/A,FALSE,"Finish2.7";#N/A,#N/A,FALSE,"Service2.8";#N/A,#N/A,FALSE,"Summary2"}</definedName>
    <definedName name="ikl" localSheetId="36" hidden="1">{#N/A,#N/A,FALSE,"Sub2.1";#N/A,#N/A,FALSE,"Conc2.2";#N/A,#N/A,FALSE,"Block2.3";#N/A,#N/A,FALSE,"Roof2.4";#N/A,#N/A,FALSE,"wood2.5";#N/A,#N/A,FALSE,"Door2.6";#N/A,#N/A,FALSE,"Finish2.7";#N/A,#N/A,FALSE,"Service2.8";#N/A,#N/A,FALSE,"Summary2"}</definedName>
    <definedName name="ikl" localSheetId="50" hidden="1">{#N/A,#N/A,FALSE,"Sub2.1";#N/A,#N/A,FALSE,"Conc2.2";#N/A,#N/A,FALSE,"Block2.3";#N/A,#N/A,FALSE,"Roof2.4";#N/A,#N/A,FALSE,"wood2.5";#N/A,#N/A,FALSE,"Door2.6";#N/A,#N/A,FALSE,"Finish2.7";#N/A,#N/A,FALSE,"Service2.8";#N/A,#N/A,FALSE,"Summary2"}</definedName>
    <definedName name="ikl" localSheetId="53" hidden="1">{#N/A,#N/A,FALSE,"Sub2.1";#N/A,#N/A,FALSE,"Conc2.2";#N/A,#N/A,FALSE,"Block2.3";#N/A,#N/A,FALSE,"Roof2.4";#N/A,#N/A,FALSE,"wood2.5";#N/A,#N/A,FALSE,"Door2.6";#N/A,#N/A,FALSE,"Finish2.7";#N/A,#N/A,FALSE,"Service2.8";#N/A,#N/A,FALSE,"Summary2"}</definedName>
    <definedName name="ikl" localSheetId="54" hidden="1">{#N/A,#N/A,FALSE,"Sub2.1";#N/A,#N/A,FALSE,"Conc2.2";#N/A,#N/A,FALSE,"Block2.3";#N/A,#N/A,FALSE,"Roof2.4";#N/A,#N/A,FALSE,"wood2.5";#N/A,#N/A,FALSE,"Door2.6";#N/A,#N/A,FALSE,"Finish2.7";#N/A,#N/A,FALSE,"Service2.8";#N/A,#N/A,FALSE,"Summary2"}</definedName>
    <definedName name="ikl" localSheetId="55" hidden="1">{#N/A,#N/A,FALSE,"Sub2.1";#N/A,#N/A,FALSE,"Conc2.2";#N/A,#N/A,FALSE,"Block2.3";#N/A,#N/A,FALSE,"Roof2.4";#N/A,#N/A,FALSE,"wood2.5";#N/A,#N/A,FALSE,"Door2.6";#N/A,#N/A,FALSE,"Finish2.7";#N/A,#N/A,FALSE,"Service2.8";#N/A,#N/A,FALSE,"Summary2"}</definedName>
    <definedName name="ikl" localSheetId="56" hidden="1">{#N/A,#N/A,FALSE,"Sub2.1";#N/A,#N/A,FALSE,"Conc2.2";#N/A,#N/A,FALSE,"Block2.3";#N/A,#N/A,FALSE,"Roof2.4";#N/A,#N/A,FALSE,"wood2.5";#N/A,#N/A,FALSE,"Door2.6";#N/A,#N/A,FALSE,"Finish2.7";#N/A,#N/A,FALSE,"Service2.8";#N/A,#N/A,FALSE,"Summary2"}</definedName>
    <definedName name="ikl" localSheetId="57" hidden="1">{#N/A,#N/A,FALSE,"Sub2.1";#N/A,#N/A,FALSE,"Conc2.2";#N/A,#N/A,FALSE,"Block2.3";#N/A,#N/A,FALSE,"Roof2.4";#N/A,#N/A,FALSE,"wood2.5";#N/A,#N/A,FALSE,"Door2.6";#N/A,#N/A,FALSE,"Finish2.7";#N/A,#N/A,FALSE,"Service2.8";#N/A,#N/A,FALSE,"Summary2"}</definedName>
    <definedName name="ikl" hidden="1">{#N/A,#N/A,FALSE,"Sub2.1";#N/A,#N/A,FALSE,"Conc2.2";#N/A,#N/A,FALSE,"Block2.3";#N/A,#N/A,FALSE,"Roof2.4";#N/A,#N/A,FALSE,"wood2.5";#N/A,#N/A,FALSE,"Door2.6";#N/A,#N/A,FALSE,"Finish2.7";#N/A,#N/A,FALSE,"Service2.8";#N/A,#N/A,FALSE,"Summary2"}</definedName>
    <definedName name="Items_01" localSheetId="45">#REF!</definedName>
    <definedName name="Items_01" localSheetId="46">#REF!</definedName>
    <definedName name="Items_01" localSheetId="47">#REF!</definedName>
    <definedName name="Items_01" localSheetId="48">#REF!</definedName>
    <definedName name="Items_01" localSheetId="49">#REF!</definedName>
    <definedName name="Items_01" localSheetId="50">#REF!</definedName>
    <definedName name="Items_01" localSheetId="51">#REF!</definedName>
    <definedName name="Items_01" localSheetId="52">#REF!</definedName>
    <definedName name="Items_01" localSheetId="53">#REF!</definedName>
    <definedName name="Items_01" localSheetId="54">#REF!</definedName>
    <definedName name="Items_01" localSheetId="37">#REF!</definedName>
    <definedName name="Items_01" localSheetId="55">#REF!</definedName>
    <definedName name="Items_01" localSheetId="56">#REF!</definedName>
    <definedName name="Items_01" localSheetId="57">#REF!</definedName>
    <definedName name="Items_01" localSheetId="58">#REF!</definedName>
    <definedName name="Items_01" localSheetId="59">#REF!</definedName>
    <definedName name="Items_01" localSheetId="60">#REF!</definedName>
    <definedName name="Items_01" localSheetId="61">#REF!</definedName>
    <definedName name="Items_01" localSheetId="62">#REF!</definedName>
    <definedName name="Items_01" localSheetId="38">#REF!</definedName>
    <definedName name="Items_01" localSheetId="39">#REF!</definedName>
    <definedName name="Items_01" localSheetId="40">#REF!</definedName>
    <definedName name="Items_01" localSheetId="41">#REF!</definedName>
    <definedName name="Items_01" localSheetId="42">#REF!</definedName>
    <definedName name="Items_01" localSheetId="43">#REF!</definedName>
    <definedName name="Items_01" localSheetId="44">#REF!</definedName>
    <definedName name="Items_01" localSheetId="35">#REF!</definedName>
    <definedName name="Items_01">#REF!</definedName>
    <definedName name="j" localSheetId="45">#REF!</definedName>
    <definedName name="j" localSheetId="46">#REF!</definedName>
    <definedName name="j" localSheetId="47">#REF!</definedName>
    <definedName name="j" localSheetId="48">#REF!</definedName>
    <definedName name="j" localSheetId="49">#REF!</definedName>
    <definedName name="j" localSheetId="50">#REF!</definedName>
    <definedName name="j" localSheetId="51">#REF!</definedName>
    <definedName name="j" localSheetId="52">#REF!</definedName>
    <definedName name="j" localSheetId="53">#REF!</definedName>
    <definedName name="j" localSheetId="54">#REF!</definedName>
    <definedName name="j" localSheetId="37">#REF!</definedName>
    <definedName name="j" localSheetId="55">#REF!</definedName>
    <definedName name="j" localSheetId="56">#REF!</definedName>
    <definedName name="j" localSheetId="57">#REF!</definedName>
    <definedName name="j" localSheetId="58">#REF!</definedName>
    <definedName name="j" localSheetId="59">#REF!</definedName>
    <definedName name="j" localSheetId="60">#REF!</definedName>
    <definedName name="j" localSheetId="61">#REF!</definedName>
    <definedName name="j" localSheetId="62">#REF!</definedName>
    <definedName name="j" localSheetId="38">#REF!</definedName>
    <definedName name="j" localSheetId="39">#REF!</definedName>
    <definedName name="j" localSheetId="40">#REF!</definedName>
    <definedName name="j" localSheetId="41">#REF!</definedName>
    <definedName name="j" localSheetId="42">#REF!</definedName>
    <definedName name="j" localSheetId="43">#REF!</definedName>
    <definedName name="j" localSheetId="44">#REF!</definedName>
    <definedName name="j" localSheetId="35">#REF!</definedName>
    <definedName name="j">#REF!</definedName>
    <definedName name="JAGAN" localSheetId="36" hidden="1">{#N/A,#N/A,FALSE,"Sub2.1";#N/A,#N/A,FALSE,"Conc2.2";#N/A,#N/A,FALSE,"Block2.3";#N/A,#N/A,FALSE,"Roof2.4";#N/A,#N/A,FALSE,"wood2.5";#N/A,#N/A,FALSE,"Door2.6";#N/A,#N/A,FALSE,"Finish2.7";#N/A,#N/A,FALSE,"Service2.8";#N/A,#N/A,FALSE,"Summary2"}</definedName>
    <definedName name="JAGAN" hidden="1">{#N/A,#N/A,FALSE,"Sub2.1";#N/A,#N/A,FALSE,"Conc2.2";#N/A,#N/A,FALSE,"Block2.3";#N/A,#N/A,FALSE,"Roof2.4";#N/A,#N/A,FALSE,"wood2.5";#N/A,#N/A,FALSE,"Door2.6";#N/A,#N/A,FALSE,"Finish2.7";#N/A,#N/A,FALSE,"Service2.8";#N/A,#N/A,FALSE,"Summary2"}</definedName>
    <definedName name="JAGAN2" localSheetId="36" hidden="1">{#N/A,#N/A,FALSE,"Sub2.1";#N/A,#N/A,FALSE,"Conc2.2";#N/A,#N/A,FALSE,"Block2.3";#N/A,#N/A,FALSE,"Roof2.4";#N/A,#N/A,FALSE,"wood2.5";#N/A,#N/A,FALSE,"Door2.6";#N/A,#N/A,FALSE,"Finish2.7";#N/A,#N/A,FALSE,"Service2.8";#N/A,#N/A,FALSE,"Summary2"}</definedName>
    <definedName name="JAGAN2" hidden="1">{#N/A,#N/A,FALSE,"Sub2.1";#N/A,#N/A,FALSE,"Conc2.2";#N/A,#N/A,FALSE,"Block2.3";#N/A,#N/A,FALSE,"Roof2.4";#N/A,#N/A,FALSE,"wood2.5";#N/A,#N/A,FALSE,"Door2.6";#N/A,#N/A,FALSE,"Finish2.7";#N/A,#N/A,FALSE,"Service2.8";#N/A,#N/A,FALSE,"Summary2"}</definedName>
    <definedName name="JHGFC" localSheetId="36" hidden="1">{#N/A,#N/A,FALSE,"Sub2.1";#N/A,#N/A,FALSE,"Conc2.2";#N/A,#N/A,FALSE,"Block2.3";#N/A,#N/A,FALSE,"Roof2.4";#N/A,#N/A,FALSE,"wood2.5";#N/A,#N/A,FALSE,"Door2.6";#N/A,#N/A,FALSE,"Finish2.7";#N/A,#N/A,FALSE,"Service2.8";#N/A,#N/A,FALSE,"Summary2"}</definedName>
    <definedName name="JHGFC" hidden="1">{#N/A,#N/A,FALSE,"Sub2.1";#N/A,#N/A,FALSE,"Conc2.2";#N/A,#N/A,FALSE,"Block2.3";#N/A,#N/A,FALSE,"Roof2.4";#N/A,#N/A,FALSE,"wood2.5";#N/A,#N/A,FALSE,"Door2.6";#N/A,#N/A,FALSE,"Finish2.7";#N/A,#N/A,FALSE,"Service2.8";#N/A,#N/A,FALSE,"Summary2"}</definedName>
    <definedName name="jjjj" localSheetId="45">#REF!</definedName>
    <definedName name="jjjj" localSheetId="46">#REF!</definedName>
    <definedName name="jjjj" localSheetId="47">#REF!</definedName>
    <definedName name="jjjj" localSheetId="48">#REF!</definedName>
    <definedName name="jjjj" localSheetId="49">#REF!</definedName>
    <definedName name="jjjj" localSheetId="50">#REF!</definedName>
    <definedName name="jjjj" localSheetId="51">#REF!</definedName>
    <definedName name="jjjj" localSheetId="52">#REF!</definedName>
    <definedName name="jjjj" localSheetId="53">#REF!</definedName>
    <definedName name="jjjj" localSheetId="54">#REF!</definedName>
    <definedName name="jjjj" localSheetId="37">#REF!</definedName>
    <definedName name="jjjj" localSheetId="55">#REF!</definedName>
    <definedName name="jjjj" localSheetId="56">#REF!</definedName>
    <definedName name="jjjj" localSheetId="57">#REF!</definedName>
    <definedName name="jjjj" localSheetId="58">#REF!</definedName>
    <definedName name="jjjj" localSheetId="59">#REF!</definedName>
    <definedName name="jjjj" localSheetId="60">#REF!</definedName>
    <definedName name="jjjj" localSheetId="61">#REF!</definedName>
    <definedName name="jjjj" localSheetId="62">#REF!</definedName>
    <definedName name="jjjj" localSheetId="38">#REF!</definedName>
    <definedName name="jjjj" localSheetId="39">#REF!</definedName>
    <definedName name="jjjj" localSheetId="40">#REF!</definedName>
    <definedName name="jjjj" localSheetId="41">#REF!</definedName>
    <definedName name="jjjj" localSheetId="42">#REF!</definedName>
    <definedName name="jjjj" localSheetId="43">#REF!</definedName>
    <definedName name="jjjj" localSheetId="44">#REF!</definedName>
    <definedName name="jjjj" localSheetId="35">#REF!</definedName>
    <definedName name="jjjj">#REF!</definedName>
    <definedName name="JK" localSheetId="36" hidden="1">{#N/A,#N/A,FALSE,"Sub2.1";#N/A,#N/A,FALSE,"Conc2.2";#N/A,#N/A,FALSE,"Block2.3";#N/A,#N/A,FALSE,"Roof2.4";#N/A,#N/A,FALSE,"wood2.5";#N/A,#N/A,FALSE,"Door2.6";#N/A,#N/A,FALSE,"Finish2.7";#N/A,#N/A,FALSE,"Service2.8";#N/A,#N/A,FALSE,"Summary2"}</definedName>
    <definedName name="JK" hidden="1">{#N/A,#N/A,FALSE,"Sub2.1";#N/A,#N/A,FALSE,"Conc2.2";#N/A,#N/A,FALSE,"Block2.3";#N/A,#N/A,FALSE,"Roof2.4";#N/A,#N/A,FALSE,"wood2.5";#N/A,#N/A,FALSE,"Door2.6";#N/A,#N/A,FALSE,"Finish2.7";#N/A,#N/A,FALSE,"Service2.8";#N/A,#N/A,FALSE,"Summary2"}</definedName>
    <definedName name="jkg" localSheetId="36" hidden="1">{#N/A,#N/A,FALSE,"Sub2.1";#N/A,#N/A,FALSE,"Conc2.2";#N/A,#N/A,FALSE,"Block2.3";#N/A,#N/A,FALSE,"Roof2.4";#N/A,#N/A,FALSE,"wood2.5";#N/A,#N/A,FALSE,"Door2.6";#N/A,#N/A,FALSE,"Finish2.7";#N/A,#N/A,FALSE,"Service2.8";#N/A,#N/A,FALSE,"Summary2"}</definedName>
    <definedName name="jkg" hidden="1">{#N/A,#N/A,FALSE,"Sub2.1";#N/A,#N/A,FALSE,"Conc2.2";#N/A,#N/A,FALSE,"Block2.3";#N/A,#N/A,FALSE,"Roof2.4";#N/A,#N/A,FALSE,"wood2.5";#N/A,#N/A,FALSE,"Door2.6";#N/A,#N/A,FALSE,"Finish2.7";#N/A,#N/A,FALSE,"Service2.8";#N/A,#N/A,FALSE,"Summary2"}</definedName>
    <definedName name="k" localSheetId="36" hidden="1">{#N/A,#N/A,FALSE,"Sub2.1";#N/A,#N/A,FALSE,"Conc2.2";#N/A,#N/A,FALSE,"Block2.3";#N/A,#N/A,FALSE,"Roof2.4";#N/A,#N/A,FALSE,"wood2.5";#N/A,#N/A,FALSE,"Door2.6";#N/A,#N/A,FALSE,"Finish2.7";#N/A,#N/A,FALSE,"Service2.8";#N/A,#N/A,FALSE,"Summary2"}</definedName>
    <definedName name="k" localSheetId="45" hidden="1">{#N/A,#N/A,FALSE,"Sub2.1";#N/A,#N/A,FALSE,"Conc2.2";#N/A,#N/A,FALSE,"Block2.3";#N/A,#N/A,FALSE,"Roof2.4";#N/A,#N/A,FALSE,"wood2.5";#N/A,#N/A,FALSE,"Door2.6";#N/A,#N/A,FALSE,"Finish2.7";#N/A,#N/A,FALSE,"Service2.8";#N/A,#N/A,FALSE,"Summary2"}</definedName>
    <definedName name="k" localSheetId="50" hidden="1">{#N/A,#N/A,FALSE,"Sub2.1";#N/A,#N/A,FALSE,"Conc2.2";#N/A,#N/A,FALSE,"Block2.3";#N/A,#N/A,FALSE,"Roof2.4";#N/A,#N/A,FALSE,"wood2.5";#N/A,#N/A,FALSE,"Door2.6";#N/A,#N/A,FALSE,"Finish2.7";#N/A,#N/A,FALSE,"Service2.8";#N/A,#N/A,FALSE,"Summary2"}</definedName>
    <definedName name="k" localSheetId="53" hidden="1">{#N/A,#N/A,FALSE,"Sub2.1";#N/A,#N/A,FALSE,"Conc2.2";#N/A,#N/A,FALSE,"Block2.3";#N/A,#N/A,FALSE,"Roof2.4";#N/A,#N/A,FALSE,"wood2.5";#N/A,#N/A,FALSE,"Door2.6";#N/A,#N/A,FALSE,"Finish2.7";#N/A,#N/A,FALSE,"Service2.8";#N/A,#N/A,FALSE,"Summary2"}</definedName>
    <definedName name="k" localSheetId="54" hidden="1">{#N/A,#N/A,FALSE,"Sub2.1";#N/A,#N/A,FALSE,"Conc2.2";#N/A,#N/A,FALSE,"Block2.3";#N/A,#N/A,FALSE,"Roof2.4";#N/A,#N/A,FALSE,"wood2.5";#N/A,#N/A,FALSE,"Door2.6";#N/A,#N/A,FALSE,"Finish2.7";#N/A,#N/A,FALSE,"Service2.8";#N/A,#N/A,FALSE,"Summary2"}</definedName>
    <definedName name="k" localSheetId="37" hidden="1">{#N/A,#N/A,FALSE,"Sub2.1";#N/A,#N/A,FALSE,"Conc2.2";#N/A,#N/A,FALSE,"Block2.3";#N/A,#N/A,FALSE,"Roof2.4";#N/A,#N/A,FALSE,"wood2.5";#N/A,#N/A,FALSE,"Door2.6";#N/A,#N/A,FALSE,"Finish2.7";#N/A,#N/A,FALSE,"Service2.8";#N/A,#N/A,FALSE,"Summary2"}</definedName>
    <definedName name="k" localSheetId="55" hidden="1">{#N/A,#N/A,FALSE,"Sub2.1";#N/A,#N/A,FALSE,"Conc2.2";#N/A,#N/A,FALSE,"Block2.3";#N/A,#N/A,FALSE,"Roof2.4";#N/A,#N/A,FALSE,"wood2.5";#N/A,#N/A,FALSE,"Door2.6";#N/A,#N/A,FALSE,"Finish2.7";#N/A,#N/A,FALSE,"Service2.8";#N/A,#N/A,FALSE,"Summary2"}</definedName>
    <definedName name="k" localSheetId="56" hidden="1">{#N/A,#N/A,FALSE,"Sub2.1";#N/A,#N/A,FALSE,"Conc2.2";#N/A,#N/A,FALSE,"Block2.3";#N/A,#N/A,FALSE,"Roof2.4";#N/A,#N/A,FALSE,"wood2.5";#N/A,#N/A,FALSE,"Door2.6";#N/A,#N/A,FALSE,"Finish2.7";#N/A,#N/A,FALSE,"Service2.8";#N/A,#N/A,FALSE,"Summary2"}</definedName>
    <definedName name="k" localSheetId="57" hidden="1">{#N/A,#N/A,FALSE,"Sub2.1";#N/A,#N/A,FALSE,"Conc2.2";#N/A,#N/A,FALSE,"Block2.3";#N/A,#N/A,FALSE,"Roof2.4";#N/A,#N/A,FALSE,"wood2.5";#N/A,#N/A,FALSE,"Door2.6";#N/A,#N/A,FALSE,"Finish2.7";#N/A,#N/A,FALSE,"Service2.8";#N/A,#N/A,FALSE,"Summary2"}</definedName>
    <definedName name="k" localSheetId="59" hidden="1">{#N/A,#N/A,FALSE,"Sub2.1";#N/A,#N/A,FALSE,"Conc2.2";#N/A,#N/A,FALSE,"Block2.3";#N/A,#N/A,FALSE,"Roof2.4";#N/A,#N/A,FALSE,"wood2.5";#N/A,#N/A,FALSE,"Door2.6";#N/A,#N/A,FALSE,"Finish2.7";#N/A,#N/A,FALSE,"Service2.8";#N/A,#N/A,FALSE,"Summary2"}</definedName>
    <definedName name="k" localSheetId="38" hidden="1">{#N/A,#N/A,FALSE,"Sub2.1";#N/A,#N/A,FALSE,"Conc2.2";#N/A,#N/A,FALSE,"Block2.3";#N/A,#N/A,FALSE,"Roof2.4";#N/A,#N/A,FALSE,"wood2.5";#N/A,#N/A,FALSE,"Door2.6";#N/A,#N/A,FALSE,"Finish2.7";#N/A,#N/A,FALSE,"Service2.8";#N/A,#N/A,FALSE,"Summary2"}</definedName>
    <definedName name="k" localSheetId="39" hidden="1">{#N/A,#N/A,FALSE,"Sub2.1";#N/A,#N/A,FALSE,"Conc2.2";#N/A,#N/A,FALSE,"Block2.3";#N/A,#N/A,FALSE,"Roof2.4";#N/A,#N/A,FALSE,"wood2.5";#N/A,#N/A,FALSE,"Door2.6";#N/A,#N/A,FALSE,"Finish2.7";#N/A,#N/A,FALSE,"Service2.8";#N/A,#N/A,FALSE,"Summary2"}</definedName>
    <definedName name="k" localSheetId="40" hidden="1">{#N/A,#N/A,FALSE,"Sub2.1";#N/A,#N/A,FALSE,"Conc2.2";#N/A,#N/A,FALSE,"Block2.3";#N/A,#N/A,FALSE,"Roof2.4";#N/A,#N/A,FALSE,"wood2.5";#N/A,#N/A,FALSE,"Door2.6";#N/A,#N/A,FALSE,"Finish2.7";#N/A,#N/A,FALSE,"Service2.8";#N/A,#N/A,FALSE,"Summary2"}</definedName>
    <definedName name="k" localSheetId="41" hidden="1">{#N/A,#N/A,FALSE,"Sub2.1";#N/A,#N/A,FALSE,"Conc2.2";#N/A,#N/A,FALSE,"Block2.3";#N/A,#N/A,FALSE,"Roof2.4";#N/A,#N/A,FALSE,"wood2.5";#N/A,#N/A,FALSE,"Door2.6";#N/A,#N/A,FALSE,"Finish2.7";#N/A,#N/A,FALSE,"Service2.8";#N/A,#N/A,FALSE,"Summary2"}</definedName>
    <definedName name="k" localSheetId="42" hidden="1">{#N/A,#N/A,FALSE,"Sub2.1";#N/A,#N/A,FALSE,"Conc2.2";#N/A,#N/A,FALSE,"Block2.3";#N/A,#N/A,FALSE,"Roof2.4";#N/A,#N/A,FALSE,"wood2.5";#N/A,#N/A,FALSE,"Door2.6";#N/A,#N/A,FALSE,"Finish2.7";#N/A,#N/A,FALSE,"Service2.8";#N/A,#N/A,FALSE,"Summary2"}</definedName>
    <definedName name="k" localSheetId="43" hidden="1">{#N/A,#N/A,FALSE,"Sub2.1";#N/A,#N/A,FALSE,"Conc2.2";#N/A,#N/A,FALSE,"Block2.3";#N/A,#N/A,FALSE,"Roof2.4";#N/A,#N/A,FALSE,"wood2.5";#N/A,#N/A,FALSE,"Door2.6";#N/A,#N/A,FALSE,"Finish2.7";#N/A,#N/A,FALSE,"Service2.8";#N/A,#N/A,FALSE,"Summary2"}</definedName>
    <definedName name="k" localSheetId="44" hidden="1">{#N/A,#N/A,FALSE,"Sub2.1";#N/A,#N/A,FALSE,"Conc2.2";#N/A,#N/A,FALSE,"Block2.3";#N/A,#N/A,FALSE,"Roof2.4";#N/A,#N/A,FALSE,"wood2.5";#N/A,#N/A,FALSE,"Door2.6";#N/A,#N/A,FALSE,"Finish2.7";#N/A,#N/A,FALSE,"Service2.8";#N/A,#N/A,FALSE,"Summary2"}</definedName>
    <definedName name="k" localSheetId="34" hidden="1">{#N/A,#N/A,FALSE,"Sub2.1";#N/A,#N/A,FALSE,"Conc2.2";#N/A,#N/A,FALSE,"Block2.3";#N/A,#N/A,FALSE,"Roof2.4";#N/A,#N/A,FALSE,"wood2.5";#N/A,#N/A,FALSE,"Door2.6";#N/A,#N/A,FALSE,"Finish2.7";#N/A,#N/A,FALSE,"Service2.8";#N/A,#N/A,FALSE,"Summary2"}</definedName>
    <definedName name="k" localSheetId="35" hidden="1">{#N/A,#N/A,FALSE,"Sub2.1";#N/A,#N/A,FALSE,"Conc2.2";#N/A,#N/A,FALSE,"Block2.3";#N/A,#N/A,FALSE,"Roof2.4";#N/A,#N/A,FALSE,"wood2.5";#N/A,#N/A,FALSE,"Door2.6";#N/A,#N/A,FALSE,"Finish2.7";#N/A,#N/A,FALSE,"Service2.8";#N/A,#N/A,FALSE,"Summary2"}</definedName>
    <definedName name="k" hidden="1">{#N/A,#N/A,FALSE,"Sub2.1";#N/A,#N/A,FALSE,"Conc2.2";#N/A,#N/A,FALSE,"Block2.3";#N/A,#N/A,FALSE,"Roof2.4";#N/A,#N/A,FALSE,"wood2.5";#N/A,#N/A,FALSE,"Door2.6";#N/A,#N/A,FALSE,"Finish2.7";#N/A,#N/A,FALSE,"Service2.8";#N/A,#N/A,FALSE,"Summary2"}</definedName>
    <definedName name="ki" localSheetId="36" hidden="1">{#N/A,#N/A,FALSE,"Sub2.1";#N/A,#N/A,FALSE,"Conc2.2";#N/A,#N/A,FALSE,"Block2.3";#N/A,#N/A,FALSE,"Roof2.4";#N/A,#N/A,FALSE,"wood2.5";#N/A,#N/A,FALSE,"Door2.6";#N/A,#N/A,FALSE,"Finish2.7";#N/A,#N/A,FALSE,"Service2.8";#N/A,#N/A,FALSE,"Summary2"}</definedName>
    <definedName name="ki" localSheetId="50" hidden="1">{#N/A,#N/A,FALSE,"Sub2.1";#N/A,#N/A,FALSE,"Conc2.2";#N/A,#N/A,FALSE,"Block2.3";#N/A,#N/A,FALSE,"Roof2.4";#N/A,#N/A,FALSE,"wood2.5";#N/A,#N/A,FALSE,"Door2.6";#N/A,#N/A,FALSE,"Finish2.7";#N/A,#N/A,FALSE,"Service2.8";#N/A,#N/A,FALSE,"Summary2"}</definedName>
    <definedName name="ki" localSheetId="53" hidden="1">{#N/A,#N/A,FALSE,"Sub2.1";#N/A,#N/A,FALSE,"Conc2.2";#N/A,#N/A,FALSE,"Block2.3";#N/A,#N/A,FALSE,"Roof2.4";#N/A,#N/A,FALSE,"wood2.5";#N/A,#N/A,FALSE,"Door2.6";#N/A,#N/A,FALSE,"Finish2.7";#N/A,#N/A,FALSE,"Service2.8";#N/A,#N/A,FALSE,"Summary2"}</definedName>
    <definedName name="ki" localSheetId="54" hidden="1">{#N/A,#N/A,FALSE,"Sub2.1";#N/A,#N/A,FALSE,"Conc2.2";#N/A,#N/A,FALSE,"Block2.3";#N/A,#N/A,FALSE,"Roof2.4";#N/A,#N/A,FALSE,"wood2.5";#N/A,#N/A,FALSE,"Door2.6";#N/A,#N/A,FALSE,"Finish2.7";#N/A,#N/A,FALSE,"Service2.8";#N/A,#N/A,FALSE,"Summary2"}</definedName>
    <definedName name="ki" localSheetId="55" hidden="1">{#N/A,#N/A,FALSE,"Sub2.1";#N/A,#N/A,FALSE,"Conc2.2";#N/A,#N/A,FALSE,"Block2.3";#N/A,#N/A,FALSE,"Roof2.4";#N/A,#N/A,FALSE,"wood2.5";#N/A,#N/A,FALSE,"Door2.6";#N/A,#N/A,FALSE,"Finish2.7";#N/A,#N/A,FALSE,"Service2.8";#N/A,#N/A,FALSE,"Summary2"}</definedName>
    <definedName name="ki" localSheetId="56" hidden="1">{#N/A,#N/A,FALSE,"Sub2.1";#N/A,#N/A,FALSE,"Conc2.2";#N/A,#N/A,FALSE,"Block2.3";#N/A,#N/A,FALSE,"Roof2.4";#N/A,#N/A,FALSE,"wood2.5";#N/A,#N/A,FALSE,"Door2.6";#N/A,#N/A,FALSE,"Finish2.7";#N/A,#N/A,FALSE,"Service2.8";#N/A,#N/A,FALSE,"Summary2"}</definedName>
    <definedName name="ki" localSheetId="57" hidden="1">{#N/A,#N/A,FALSE,"Sub2.1";#N/A,#N/A,FALSE,"Conc2.2";#N/A,#N/A,FALSE,"Block2.3";#N/A,#N/A,FALSE,"Roof2.4";#N/A,#N/A,FALSE,"wood2.5";#N/A,#N/A,FALSE,"Door2.6";#N/A,#N/A,FALSE,"Finish2.7";#N/A,#N/A,FALSE,"Service2.8";#N/A,#N/A,FALSE,"Summary2"}</definedName>
    <definedName name="ki" hidden="1">{#N/A,#N/A,FALSE,"Sub2.1";#N/A,#N/A,FALSE,"Conc2.2";#N/A,#N/A,FALSE,"Block2.3";#N/A,#N/A,FALSE,"Roof2.4";#N/A,#N/A,FALSE,"wood2.5";#N/A,#N/A,FALSE,"Door2.6";#N/A,#N/A,FALSE,"Finish2.7";#N/A,#N/A,FALSE,"Service2.8";#N/A,#N/A,FALSE,"Summary2"}</definedName>
    <definedName name="KL" localSheetId="36" hidden="1">{#N/A,#N/A,FALSE,"Sub2.1";#N/A,#N/A,FALSE,"Conc2.2";#N/A,#N/A,FALSE,"Block2.3";#N/A,#N/A,FALSE,"Roof2.4";#N/A,#N/A,FALSE,"wood2.5";#N/A,#N/A,FALSE,"Door2.6";#N/A,#N/A,FALSE,"Finish2.7";#N/A,#N/A,FALSE,"Service2.8";#N/A,#N/A,FALSE,"Summary2"}</definedName>
    <definedName name="KL" localSheetId="50" hidden="1">{#N/A,#N/A,FALSE,"Sub2.1";#N/A,#N/A,FALSE,"Conc2.2";#N/A,#N/A,FALSE,"Block2.3";#N/A,#N/A,FALSE,"Roof2.4";#N/A,#N/A,FALSE,"wood2.5";#N/A,#N/A,FALSE,"Door2.6";#N/A,#N/A,FALSE,"Finish2.7";#N/A,#N/A,FALSE,"Service2.8";#N/A,#N/A,FALSE,"Summary2"}</definedName>
    <definedName name="KL" hidden="1">{#N/A,#N/A,FALSE,"Sub2.1";#N/A,#N/A,FALSE,"Conc2.2";#N/A,#N/A,FALSE,"Block2.3";#N/A,#N/A,FALSE,"Roof2.4";#N/A,#N/A,FALSE,"wood2.5";#N/A,#N/A,FALSE,"Door2.6";#N/A,#N/A,FALSE,"Finish2.7";#N/A,#N/A,FALSE,"Service2.8";#N/A,#N/A,FALSE,"Summary2"}</definedName>
    <definedName name="l" localSheetId="45">#REF!</definedName>
    <definedName name="l" localSheetId="46">#REF!</definedName>
    <definedName name="l" localSheetId="47">#REF!</definedName>
    <definedName name="l" localSheetId="48">#REF!</definedName>
    <definedName name="l" localSheetId="49">#REF!</definedName>
    <definedName name="l" localSheetId="50">#REF!</definedName>
    <definedName name="l" localSheetId="51">#REF!</definedName>
    <definedName name="l" localSheetId="52">#REF!</definedName>
    <definedName name="l" localSheetId="53">#REF!</definedName>
    <definedName name="l" localSheetId="54">#REF!</definedName>
    <definedName name="l" localSheetId="37">#REF!</definedName>
    <definedName name="l" localSheetId="55">#REF!</definedName>
    <definedName name="l" localSheetId="56">#REF!</definedName>
    <definedName name="l" localSheetId="57">#REF!</definedName>
    <definedName name="l" localSheetId="58">#REF!</definedName>
    <definedName name="l" localSheetId="59">#REF!</definedName>
    <definedName name="l" localSheetId="60">#REF!</definedName>
    <definedName name="l" localSheetId="61">#REF!</definedName>
    <definedName name="l" localSheetId="62">#REF!</definedName>
    <definedName name="l" localSheetId="38">#REF!</definedName>
    <definedName name="l" localSheetId="39">#REF!</definedName>
    <definedName name="l" localSheetId="40">#REF!</definedName>
    <definedName name="l" localSheetId="41">#REF!</definedName>
    <definedName name="l" localSheetId="42">#REF!</definedName>
    <definedName name="l" localSheetId="43">#REF!</definedName>
    <definedName name="l" localSheetId="44">#REF!</definedName>
    <definedName name="l" localSheetId="35">#REF!</definedName>
    <definedName name="l">#REF!</definedName>
    <definedName name="lab" localSheetId="45">#REF!</definedName>
    <definedName name="lab" localSheetId="46">#REF!</definedName>
    <definedName name="lab" localSheetId="47">#REF!</definedName>
    <definedName name="lab" localSheetId="48">#REF!</definedName>
    <definedName name="lab" localSheetId="49">#REF!</definedName>
    <definedName name="lab" localSheetId="50">#REF!</definedName>
    <definedName name="lab" localSheetId="51">#REF!</definedName>
    <definedName name="lab" localSheetId="52">#REF!</definedName>
    <definedName name="lab" localSheetId="53">#REF!</definedName>
    <definedName name="lab" localSheetId="54">#REF!</definedName>
    <definedName name="lab" localSheetId="37">#REF!</definedName>
    <definedName name="lab" localSheetId="55">#REF!</definedName>
    <definedName name="lab" localSheetId="56">#REF!</definedName>
    <definedName name="lab" localSheetId="57">#REF!</definedName>
    <definedName name="lab" localSheetId="58">#REF!</definedName>
    <definedName name="lab" localSheetId="59">#REF!</definedName>
    <definedName name="lab" localSheetId="60">#REF!</definedName>
    <definedName name="lab" localSheetId="61">#REF!</definedName>
    <definedName name="lab" localSheetId="62">#REF!</definedName>
    <definedName name="lab" localSheetId="38">#REF!</definedName>
    <definedName name="lab" localSheetId="39">#REF!</definedName>
    <definedName name="lab" localSheetId="40">#REF!</definedName>
    <definedName name="lab" localSheetId="41">#REF!</definedName>
    <definedName name="lab" localSheetId="42">#REF!</definedName>
    <definedName name="lab" localSheetId="43">#REF!</definedName>
    <definedName name="lab" localSheetId="44">#REF!</definedName>
    <definedName name="lab" localSheetId="35">#REF!</definedName>
    <definedName name="lab">#REF!</definedName>
    <definedName name="lhkih" localSheetId="36" hidden="1">{#N/A,#N/A,FALSE,"Sub2.1";#N/A,#N/A,FALSE,"Conc2.2";#N/A,#N/A,FALSE,"Block2.3";#N/A,#N/A,FALSE,"Roof2.4";#N/A,#N/A,FALSE,"wood2.5";#N/A,#N/A,FALSE,"Door2.6";#N/A,#N/A,FALSE,"Finish2.7";#N/A,#N/A,FALSE,"Service2.8";#N/A,#N/A,FALSE,"Summary2"}</definedName>
    <definedName name="lhkih" hidden="1">{#N/A,#N/A,FALSE,"Sub2.1";#N/A,#N/A,FALSE,"Conc2.2";#N/A,#N/A,FALSE,"Block2.3";#N/A,#N/A,FALSE,"Roof2.4";#N/A,#N/A,FALSE,"wood2.5";#N/A,#N/A,FALSE,"Door2.6";#N/A,#N/A,FALSE,"Finish2.7";#N/A,#N/A,FALSE,"Service2.8";#N/A,#N/A,FALSE,"Summary2"}</definedName>
    <definedName name="Light" localSheetId="54">[1]Rates!$J$6</definedName>
    <definedName name="Light">[2]Rates!$J$6</definedName>
    <definedName name="M" localSheetId="36" hidden="1">{#N/A,#N/A,FALSE,"Sub2.1";#N/A,#N/A,FALSE,"Conc2.2";#N/A,#N/A,FALSE,"Block2.3";#N/A,#N/A,FALSE,"Roof2.4";#N/A,#N/A,FALSE,"wood2.5";#N/A,#N/A,FALSE,"Door2.6";#N/A,#N/A,FALSE,"Finish2.7";#N/A,#N/A,FALSE,"Service2.8";#N/A,#N/A,FALSE,"Summary2"}</definedName>
    <definedName name="M" localSheetId="45" hidden="1">{#N/A,#N/A,FALSE,"Sub2.1";#N/A,#N/A,FALSE,"Conc2.2";#N/A,#N/A,FALSE,"Block2.3";#N/A,#N/A,FALSE,"Roof2.4";#N/A,#N/A,FALSE,"wood2.5";#N/A,#N/A,FALSE,"Door2.6";#N/A,#N/A,FALSE,"Finish2.7";#N/A,#N/A,FALSE,"Service2.8";#N/A,#N/A,FALSE,"Summary2"}</definedName>
    <definedName name="M" localSheetId="50" hidden="1">{#N/A,#N/A,FALSE,"Sub2.1";#N/A,#N/A,FALSE,"Conc2.2";#N/A,#N/A,FALSE,"Block2.3";#N/A,#N/A,FALSE,"Roof2.4";#N/A,#N/A,FALSE,"wood2.5";#N/A,#N/A,FALSE,"Door2.6";#N/A,#N/A,FALSE,"Finish2.7";#N/A,#N/A,FALSE,"Service2.8";#N/A,#N/A,FALSE,"Summary2"}</definedName>
    <definedName name="M" localSheetId="53" hidden="1">{#N/A,#N/A,FALSE,"Sub2.1";#N/A,#N/A,FALSE,"Conc2.2";#N/A,#N/A,FALSE,"Block2.3";#N/A,#N/A,FALSE,"Roof2.4";#N/A,#N/A,FALSE,"wood2.5";#N/A,#N/A,FALSE,"Door2.6";#N/A,#N/A,FALSE,"Finish2.7";#N/A,#N/A,FALSE,"Service2.8";#N/A,#N/A,FALSE,"Summary2"}</definedName>
    <definedName name="M" localSheetId="54" hidden="1">{#N/A,#N/A,FALSE,"Sub2.1";#N/A,#N/A,FALSE,"Conc2.2";#N/A,#N/A,FALSE,"Block2.3";#N/A,#N/A,FALSE,"Roof2.4";#N/A,#N/A,FALSE,"wood2.5";#N/A,#N/A,FALSE,"Door2.6";#N/A,#N/A,FALSE,"Finish2.7";#N/A,#N/A,FALSE,"Service2.8";#N/A,#N/A,FALSE,"Summary2"}</definedName>
    <definedName name="M" localSheetId="37" hidden="1">{#N/A,#N/A,FALSE,"Sub2.1";#N/A,#N/A,FALSE,"Conc2.2";#N/A,#N/A,FALSE,"Block2.3";#N/A,#N/A,FALSE,"Roof2.4";#N/A,#N/A,FALSE,"wood2.5";#N/A,#N/A,FALSE,"Door2.6";#N/A,#N/A,FALSE,"Finish2.7";#N/A,#N/A,FALSE,"Service2.8";#N/A,#N/A,FALSE,"Summary2"}</definedName>
    <definedName name="M" localSheetId="55" hidden="1">{#N/A,#N/A,FALSE,"Sub2.1";#N/A,#N/A,FALSE,"Conc2.2";#N/A,#N/A,FALSE,"Block2.3";#N/A,#N/A,FALSE,"Roof2.4";#N/A,#N/A,FALSE,"wood2.5";#N/A,#N/A,FALSE,"Door2.6";#N/A,#N/A,FALSE,"Finish2.7";#N/A,#N/A,FALSE,"Service2.8";#N/A,#N/A,FALSE,"Summary2"}</definedName>
    <definedName name="M" localSheetId="56" hidden="1">{#N/A,#N/A,FALSE,"Sub2.1";#N/A,#N/A,FALSE,"Conc2.2";#N/A,#N/A,FALSE,"Block2.3";#N/A,#N/A,FALSE,"Roof2.4";#N/A,#N/A,FALSE,"wood2.5";#N/A,#N/A,FALSE,"Door2.6";#N/A,#N/A,FALSE,"Finish2.7";#N/A,#N/A,FALSE,"Service2.8";#N/A,#N/A,FALSE,"Summary2"}</definedName>
    <definedName name="M" localSheetId="57" hidden="1">{#N/A,#N/A,FALSE,"Sub2.1";#N/A,#N/A,FALSE,"Conc2.2";#N/A,#N/A,FALSE,"Block2.3";#N/A,#N/A,FALSE,"Roof2.4";#N/A,#N/A,FALSE,"wood2.5";#N/A,#N/A,FALSE,"Door2.6";#N/A,#N/A,FALSE,"Finish2.7";#N/A,#N/A,FALSE,"Service2.8";#N/A,#N/A,FALSE,"Summary2"}</definedName>
    <definedName name="M" localSheetId="59" hidden="1">{#N/A,#N/A,FALSE,"Sub2.1";#N/A,#N/A,FALSE,"Conc2.2";#N/A,#N/A,FALSE,"Block2.3";#N/A,#N/A,FALSE,"Roof2.4";#N/A,#N/A,FALSE,"wood2.5";#N/A,#N/A,FALSE,"Door2.6";#N/A,#N/A,FALSE,"Finish2.7";#N/A,#N/A,FALSE,"Service2.8";#N/A,#N/A,FALSE,"Summary2"}</definedName>
    <definedName name="M" localSheetId="38" hidden="1">{#N/A,#N/A,FALSE,"Sub2.1";#N/A,#N/A,FALSE,"Conc2.2";#N/A,#N/A,FALSE,"Block2.3";#N/A,#N/A,FALSE,"Roof2.4";#N/A,#N/A,FALSE,"wood2.5";#N/A,#N/A,FALSE,"Door2.6";#N/A,#N/A,FALSE,"Finish2.7";#N/A,#N/A,FALSE,"Service2.8";#N/A,#N/A,FALSE,"Summary2"}</definedName>
    <definedName name="M" localSheetId="39" hidden="1">{#N/A,#N/A,FALSE,"Sub2.1";#N/A,#N/A,FALSE,"Conc2.2";#N/A,#N/A,FALSE,"Block2.3";#N/A,#N/A,FALSE,"Roof2.4";#N/A,#N/A,FALSE,"wood2.5";#N/A,#N/A,FALSE,"Door2.6";#N/A,#N/A,FALSE,"Finish2.7";#N/A,#N/A,FALSE,"Service2.8";#N/A,#N/A,FALSE,"Summary2"}</definedName>
    <definedName name="M" localSheetId="40" hidden="1">{#N/A,#N/A,FALSE,"Sub2.1";#N/A,#N/A,FALSE,"Conc2.2";#N/A,#N/A,FALSE,"Block2.3";#N/A,#N/A,FALSE,"Roof2.4";#N/A,#N/A,FALSE,"wood2.5";#N/A,#N/A,FALSE,"Door2.6";#N/A,#N/A,FALSE,"Finish2.7";#N/A,#N/A,FALSE,"Service2.8";#N/A,#N/A,FALSE,"Summary2"}</definedName>
    <definedName name="M" localSheetId="41" hidden="1">{#N/A,#N/A,FALSE,"Sub2.1";#N/A,#N/A,FALSE,"Conc2.2";#N/A,#N/A,FALSE,"Block2.3";#N/A,#N/A,FALSE,"Roof2.4";#N/A,#N/A,FALSE,"wood2.5";#N/A,#N/A,FALSE,"Door2.6";#N/A,#N/A,FALSE,"Finish2.7";#N/A,#N/A,FALSE,"Service2.8";#N/A,#N/A,FALSE,"Summary2"}</definedName>
    <definedName name="M" localSheetId="42" hidden="1">{#N/A,#N/A,FALSE,"Sub2.1";#N/A,#N/A,FALSE,"Conc2.2";#N/A,#N/A,FALSE,"Block2.3";#N/A,#N/A,FALSE,"Roof2.4";#N/A,#N/A,FALSE,"wood2.5";#N/A,#N/A,FALSE,"Door2.6";#N/A,#N/A,FALSE,"Finish2.7";#N/A,#N/A,FALSE,"Service2.8";#N/A,#N/A,FALSE,"Summary2"}</definedName>
    <definedName name="M" localSheetId="43" hidden="1">{#N/A,#N/A,FALSE,"Sub2.1";#N/A,#N/A,FALSE,"Conc2.2";#N/A,#N/A,FALSE,"Block2.3";#N/A,#N/A,FALSE,"Roof2.4";#N/A,#N/A,FALSE,"wood2.5";#N/A,#N/A,FALSE,"Door2.6";#N/A,#N/A,FALSE,"Finish2.7";#N/A,#N/A,FALSE,"Service2.8";#N/A,#N/A,FALSE,"Summary2"}</definedName>
    <definedName name="M" localSheetId="44" hidden="1">{#N/A,#N/A,FALSE,"Sub2.1";#N/A,#N/A,FALSE,"Conc2.2";#N/A,#N/A,FALSE,"Block2.3";#N/A,#N/A,FALSE,"Roof2.4";#N/A,#N/A,FALSE,"wood2.5";#N/A,#N/A,FALSE,"Door2.6";#N/A,#N/A,FALSE,"Finish2.7";#N/A,#N/A,FALSE,"Service2.8";#N/A,#N/A,FALSE,"Summary2"}</definedName>
    <definedName name="M" localSheetId="34" hidden="1">{#N/A,#N/A,FALSE,"Sub2.1";#N/A,#N/A,FALSE,"Conc2.2";#N/A,#N/A,FALSE,"Block2.3";#N/A,#N/A,FALSE,"Roof2.4";#N/A,#N/A,FALSE,"wood2.5";#N/A,#N/A,FALSE,"Door2.6";#N/A,#N/A,FALSE,"Finish2.7";#N/A,#N/A,FALSE,"Service2.8";#N/A,#N/A,FALSE,"Summary2"}</definedName>
    <definedName name="M" localSheetId="35" hidden="1">{#N/A,#N/A,FALSE,"Sub2.1";#N/A,#N/A,FALSE,"Conc2.2";#N/A,#N/A,FALSE,"Block2.3";#N/A,#N/A,FALSE,"Roof2.4";#N/A,#N/A,FALSE,"wood2.5";#N/A,#N/A,FALSE,"Door2.6";#N/A,#N/A,FALSE,"Finish2.7";#N/A,#N/A,FALSE,"Service2.8";#N/A,#N/A,FALSE,"Summary2"}</definedName>
    <definedName name="M" hidden="1">{#N/A,#N/A,FALSE,"Sub2.1";#N/A,#N/A,FALSE,"Conc2.2";#N/A,#N/A,FALSE,"Block2.3";#N/A,#N/A,FALSE,"Roof2.4";#N/A,#N/A,FALSE,"wood2.5";#N/A,#N/A,FALSE,"Door2.6";#N/A,#N/A,FALSE,"Finish2.7";#N/A,#N/A,FALSE,"Service2.8";#N/A,#N/A,FALSE,"Summary2"}</definedName>
    <definedName name="manhour" localSheetId="45">#REF!</definedName>
    <definedName name="manhour" localSheetId="46">#REF!</definedName>
    <definedName name="manhour" localSheetId="47">#REF!</definedName>
    <definedName name="manhour" localSheetId="48">#REF!</definedName>
    <definedName name="manhour" localSheetId="49">#REF!</definedName>
    <definedName name="manhour" localSheetId="50">#REF!</definedName>
    <definedName name="manhour" localSheetId="51">#REF!</definedName>
    <definedName name="manhour" localSheetId="52">#REF!</definedName>
    <definedName name="manhour" localSheetId="53">#REF!</definedName>
    <definedName name="manhour" localSheetId="54">#REF!</definedName>
    <definedName name="manhour" localSheetId="37">#REF!</definedName>
    <definedName name="manhour" localSheetId="55">#REF!</definedName>
    <definedName name="manhour" localSheetId="56">#REF!</definedName>
    <definedName name="manhour" localSheetId="57">#REF!</definedName>
    <definedName name="manhour" localSheetId="58">#REF!</definedName>
    <definedName name="manhour" localSheetId="59">#REF!</definedName>
    <definedName name="manhour" localSheetId="60">#REF!</definedName>
    <definedName name="manhour" localSheetId="61">#REF!</definedName>
    <definedName name="manhour" localSheetId="62">#REF!</definedName>
    <definedName name="manhour" localSheetId="38">#REF!</definedName>
    <definedName name="manhour" localSheetId="39">#REF!</definedName>
    <definedName name="manhour" localSheetId="40">#REF!</definedName>
    <definedName name="manhour" localSheetId="41">#REF!</definedName>
    <definedName name="manhour" localSheetId="42">#REF!</definedName>
    <definedName name="manhour" localSheetId="43">#REF!</definedName>
    <definedName name="manhour" localSheetId="44">#REF!</definedName>
    <definedName name="manhour" localSheetId="35">#REF!</definedName>
    <definedName name="manhour">#REF!</definedName>
    <definedName name="mat" localSheetId="36">'[3]QC Areas'!$I$12</definedName>
    <definedName name="mat">#REF!</definedName>
    <definedName name="mf" localSheetId="36">'[4]FLOOR 4'!$G$5</definedName>
    <definedName name="mf">#REF!</definedName>
    <definedName name="mfe" localSheetId="36">[5]PH!$O$8</definedName>
    <definedName name="mfe">#REF!</definedName>
    <definedName name="mfequip" localSheetId="45">#REF!</definedName>
    <definedName name="mfequip" localSheetId="46">#REF!</definedName>
    <definedName name="mfequip" localSheetId="47">#REF!</definedName>
    <definedName name="mfequip" localSheetId="48">#REF!</definedName>
    <definedName name="mfequip" localSheetId="49">#REF!</definedName>
    <definedName name="mfequip" localSheetId="50">#REF!</definedName>
    <definedName name="mfequip" localSheetId="51">#REF!</definedName>
    <definedName name="mfequip" localSheetId="52">#REF!</definedName>
    <definedName name="mfequip" localSheetId="53">#REF!</definedName>
    <definedName name="mfequip" localSheetId="54">#REF!</definedName>
    <definedName name="mfequip" localSheetId="37">#REF!</definedName>
    <definedName name="mfequip" localSheetId="55">#REF!</definedName>
    <definedName name="mfequip" localSheetId="56">#REF!</definedName>
    <definedName name="mfequip" localSheetId="57">#REF!</definedName>
    <definedName name="mfequip" localSheetId="58">#REF!</definedName>
    <definedName name="mfequip" localSheetId="59">#REF!</definedName>
    <definedName name="mfequip" localSheetId="60">#REF!</definedName>
    <definedName name="mfequip" localSheetId="61">#REF!</definedName>
    <definedName name="mfequip" localSheetId="62">#REF!</definedName>
    <definedName name="mfequip" localSheetId="38">#REF!</definedName>
    <definedName name="mfequip" localSheetId="39">#REF!</definedName>
    <definedName name="mfequip" localSheetId="40">#REF!</definedName>
    <definedName name="mfequip" localSheetId="41">#REF!</definedName>
    <definedName name="mfequip" localSheetId="42">#REF!</definedName>
    <definedName name="mfequip" localSheetId="43">#REF!</definedName>
    <definedName name="mfequip" localSheetId="44">#REF!</definedName>
    <definedName name="mfequip" localSheetId="35">#REF!</definedName>
    <definedName name="mfequip">#REF!</definedName>
    <definedName name="mfl" localSheetId="36">[5]PH!$O$9</definedName>
    <definedName name="mfl">#REF!</definedName>
    <definedName name="mflab" localSheetId="45">#REF!</definedName>
    <definedName name="mflab" localSheetId="46">#REF!</definedName>
    <definedName name="mflab" localSheetId="47">#REF!</definedName>
    <definedName name="mflab" localSheetId="48">#REF!</definedName>
    <definedName name="mflab" localSheetId="49">#REF!</definedName>
    <definedName name="mflab" localSheetId="50">#REF!</definedName>
    <definedName name="mflab" localSheetId="51">#REF!</definedName>
    <definedName name="mflab" localSheetId="52">#REF!</definedName>
    <definedName name="mflab" localSheetId="53">#REF!</definedName>
    <definedName name="mflab" localSheetId="54">#REF!</definedName>
    <definedName name="mflab" localSheetId="37">#REF!</definedName>
    <definedName name="mflab" localSheetId="55">#REF!</definedName>
    <definedName name="mflab" localSheetId="56">#REF!</definedName>
    <definedName name="mflab" localSheetId="57">#REF!</definedName>
    <definedName name="mflab" localSheetId="58">#REF!</definedName>
    <definedName name="mflab" localSheetId="59">#REF!</definedName>
    <definedName name="mflab" localSheetId="60">#REF!</definedName>
    <definedName name="mflab" localSheetId="61">#REF!</definedName>
    <definedName name="mflab" localSheetId="62">#REF!</definedName>
    <definedName name="mflab" localSheetId="38">#REF!</definedName>
    <definedName name="mflab" localSheetId="39">#REF!</definedName>
    <definedName name="mflab" localSheetId="40">#REF!</definedName>
    <definedName name="mflab" localSheetId="41">#REF!</definedName>
    <definedName name="mflab" localSheetId="42">#REF!</definedName>
    <definedName name="mflab" localSheetId="43">#REF!</definedName>
    <definedName name="mflab" localSheetId="44">#REF!</definedName>
    <definedName name="mflab" localSheetId="35">#REF!</definedName>
    <definedName name="mflab">#REF!</definedName>
    <definedName name="mfle" localSheetId="45">#REF!</definedName>
    <definedName name="mfle" localSheetId="46">#REF!</definedName>
    <definedName name="mfle" localSheetId="47">#REF!</definedName>
    <definedName name="mfle" localSheetId="48">#REF!</definedName>
    <definedName name="mfle" localSheetId="49">#REF!</definedName>
    <definedName name="mfle" localSheetId="50">#REF!</definedName>
    <definedName name="mfle" localSheetId="51">#REF!</definedName>
    <definedName name="mfle" localSheetId="52">#REF!</definedName>
    <definedName name="mfle" localSheetId="53">#REF!</definedName>
    <definedName name="mfle" localSheetId="54">#REF!</definedName>
    <definedName name="mfle" localSheetId="37">#REF!</definedName>
    <definedName name="mfle" localSheetId="55">#REF!</definedName>
    <definedName name="mfle" localSheetId="56">#REF!</definedName>
    <definedName name="mfle" localSheetId="57">#REF!</definedName>
    <definedName name="mfle" localSheetId="58">#REF!</definedName>
    <definedName name="mfle" localSheetId="59">#REF!</definedName>
    <definedName name="mfle" localSheetId="60">#REF!</definedName>
    <definedName name="mfle" localSheetId="61">#REF!</definedName>
    <definedName name="mfle" localSheetId="62">#REF!</definedName>
    <definedName name="mfle" localSheetId="38">#REF!</definedName>
    <definedName name="mfle" localSheetId="39">#REF!</definedName>
    <definedName name="mfle" localSheetId="40">#REF!</definedName>
    <definedName name="mfle" localSheetId="41">#REF!</definedName>
    <definedName name="mfle" localSheetId="42">#REF!</definedName>
    <definedName name="mfle" localSheetId="43">#REF!</definedName>
    <definedName name="mfle" localSheetId="44">#REF!</definedName>
    <definedName name="mfle" localSheetId="35">#REF!</definedName>
    <definedName name="mfle">#REF!</definedName>
    <definedName name="mfm" localSheetId="36">[5]PH!$O$7</definedName>
    <definedName name="mfm">#REF!</definedName>
    <definedName name="mfmat" localSheetId="45">#REF!</definedName>
    <definedName name="mfmat" localSheetId="46">#REF!</definedName>
    <definedName name="mfmat" localSheetId="47">#REF!</definedName>
    <definedName name="mfmat" localSheetId="48">#REF!</definedName>
    <definedName name="mfmat" localSheetId="49">#REF!</definedName>
    <definedName name="mfmat" localSheetId="50">#REF!</definedName>
    <definedName name="mfmat" localSheetId="51">#REF!</definedName>
    <definedName name="mfmat" localSheetId="52">#REF!</definedName>
    <definedName name="mfmat" localSheetId="53">#REF!</definedName>
    <definedName name="mfmat" localSheetId="54">#REF!</definedName>
    <definedName name="mfmat" localSheetId="37">#REF!</definedName>
    <definedName name="mfmat" localSheetId="55">#REF!</definedName>
    <definedName name="mfmat" localSheetId="56">#REF!</definedName>
    <definedName name="mfmat" localSheetId="57">#REF!</definedName>
    <definedName name="mfmat" localSheetId="58">#REF!</definedName>
    <definedName name="mfmat" localSheetId="59">#REF!</definedName>
    <definedName name="mfmat" localSheetId="60">#REF!</definedName>
    <definedName name="mfmat" localSheetId="61">#REF!</definedName>
    <definedName name="mfmat" localSheetId="62">#REF!</definedName>
    <definedName name="mfmat" localSheetId="38">#REF!</definedName>
    <definedName name="mfmat" localSheetId="39">#REF!</definedName>
    <definedName name="mfmat" localSheetId="40">#REF!</definedName>
    <definedName name="mfmat" localSheetId="41">#REF!</definedName>
    <definedName name="mfmat" localSheetId="42">#REF!</definedName>
    <definedName name="mfmat" localSheetId="43">#REF!</definedName>
    <definedName name="mfmat" localSheetId="44">#REF!</definedName>
    <definedName name="mfmat" localSheetId="35">#REF!</definedName>
    <definedName name="mfmat">#REF!</definedName>
    <definedName name="mfper" localSheetId="36">[5]PH!$O$13</definedName>
    <definedName name="mfper">#REF!</definedName>
    <definedName name="mfpvc" localSheetId="36">[5]PH!$O$10</definedName>
    <definedName name="mfpvc">#REF!</definedName>
    <definedName name="mfvalves" localSheetId="36">[5]PH!$O$14</definedName>
    <definedName name="mfvalves">#REF!</definedName>
    <definedName name="mki" localSheetId="36" hidden="1">{#N/A,#N/A,FALSE,"Sub2.1";#N/A,#N/A,FALSE,"Conc2.2";#N/A,#N/A,FALSE,"Block2.3";#N/A,#N/A,FALSE,"Roof2.4";#N/A,#N/A,FALSE,"wood2.5";#N/A,#N/A,FALSE,"Door2.6";#N/A,#N/A,FALSE,"Finish2.7";#N/A,#N/A,FALSE,"Service2.8";#N/A,#N/A,FALSE,"Summary2"}</definedName>
    <definedName name="mki" hidden="1">{#N/A,#N/A,FALSE,"Sub2.1";#N/A,#N/A,FALSE,"Conc2.2";#N/A,#N/A,FALSE,"Block2.3";#N/A,#N/A,FALSE,"Roof2.4";#N/A,#N/A,FALSE,"wood2.5";#N/A,#N/A,FALSE,"Door2.6";#N/A,#N/A,FALSE,"Finish2.7";#N/A,#N/A,FALSE,"Service2.8";#N/A,#N/A,FALSE,"Summary2"}</definedName>
    <definedName name="mnk." localSheetId="36" hidden="1">{#N/A,#N/A,FALSE,"Sub2.1";#N/A,#N/A,FALSE,"Conc2.2";#N/A,#N/A,FALSE,"Block2.3";#N/A,#N/A,FALSE,"Roof2.4";#N/A,#N/A,FALSE,"wood2.5";#N/A,#N/A,FALSE,"Door2.6";#N/A,#N/A,FALSE,"Finish2.7";#N/A,#N/A,FALSE,"Service2.8";#N/A,#N/A,FALSE,"Summary2"}</definedName>
    <definedName name="mnk." localSheetId="50" hidden="1">{#N/A,#N/A,FALSE,"Sub2.1";#N/A,#N/A,FALSE,"Conc2.2";#N/A,#N/A,FALSE,"Block2.3";#N/A,#N/A,FALSE,"Roof2.4";#N/A,#N/A,FALSE,"wood2.5";#N/A,#N/A,FALSE,"Door2.6";#N/A,#N/A,FALSE,"Finish2.7";#N/A,#N/A,FALSE,"Service2.8";#N/A,#N/A,FALSE,"Summary2"}</definedName>
    <definedName name="mnk." hidden="1">{#N/A,#N/A,FALSE,"Sub2.1";#N/A,#N/A,FALSE,"Conc2.2";#N/A,#N/A,FALSE,"Block2.3";#N/A,#N/A,FALSE,"Roof2.4";#N/A,#N/A,FALSE,"wood2.5";#N/A,#N/A,FALSE,"Door2.6";#N/A,#N/A,FALSE,"Finish2.7";#N/A,#N/A,FALSE,"Service2.8";#N/A,#N/A,FALSE,"Summary2"}</definedName>
    <definedName name="murrate" localSheetId="36">'[6]Price recapitulation'!$G$16</definedName>
    <definedName name="murrate">#REF!</definedName>
    <definedName name="Na" localSheetId="45">#REF!</definedName>
    <definedName name="Na" localSheetId="46">#REF!</definedName>
    <definedName name="Na" localSheetId="47">#REF!</definedName>
    <definedName name="Na" localSheetId="48">#REF!</definedName>
    <definedName name="Na" localSheetId="49">#REF!</definedName>
    <definedName name="Na" localSheetId="50">#REF!</definedName>
    <definedName name="Na" localSheetId="51">#REF!</definedName>
    <definedName name="Na" localSheetId="52">#REF!</definedName>
    <definedName name="Na" localSheetId="53">#REF!</definedName>
    <definedName name="Na" localSheetId="54">#REF!</definedName>
    <definedName name="Na" localSheetId="37">#REF!</definedName>
    <definedName name="Na" localSheetId="55">#REF!</definedName>
    <definedName name="Na" localSheetId="56">#REF!</definedName>
    <definedName name="Na" localSheetId="57">#REF!</definedName>
    <definedName name="Na" localSheetId="58">#REF!</definedName>
    <definedName name="Na" localSheetId="59">#REF!</definedName>
    <definedName name="Na" localSheetId="60">#REF!</definedName>
    <definedName name="Na" localSheetId="61">#REF!</definedName>
    <definedName name="Na" localSheetId="62">#REF!</definedName>
    <definedName name="Na" localSheetId="38">#REF!</definedName>
    <definedName name="Na" localSheetId="39">#REF!</definedName>
    <definedName name="Na" localSheetId="40">#REF!</definedName>
    <definedName name="Na" localSheetId="41">#REF!</definedName>
    <definedName name="Na" localSheetId="42">#REF!</definedName>
    <definedName name="Na" localSheetId="43">#REF!</definedName>
    <definedName name="Na" localSheetId="44">#REF!</definedName>
    <definedName name="Na" localSheetId="35">#REF!</definedName>
    <definedName name="Na">#REF!</definedName>
    <definedName name="nbvfcd" localSheetId="36" hidden="1">{#N/A,#N/A,FALSE,"Dem18.1";#N/A,#N/A,FALSE,"Site18.2";#N/A,#N/A,FALSE,"Road18.3";#N/A,#N/A,FALSE,"Fenc18.4";#N/A,#N/A,FALSE,"Jetty18.5 ";#N/A,#N/A,FALSE,"Beach18.6";#N/A,#N/A,FALSE,"Summary18"}</definedName>
    <definedName name="nbvfcd" localSheetId="50" hidden="1">{#N/A,#N/A,FALSE,"Dem18.1";#N/A,#N/A,FALSE,"Site18.2";#N/A,#N/A,FALSE,"Road18.3";#N/A,#N/A,FALSE,"Fenc18.4";#N/A,#N/A,FALSE,"Jetty18.5 ";#N/A,#N/A,FALSE,"Beach18.6";#N/A,#N/A,FALSE,"Summary18"}</definedName>
    <definedName name="nbvfcd" hidden="1">{#N/A,#N/A,FALSE,"Dem18.1";#N/A,#N/A,FALSE,"Site18.2";#N/A,#N/A,FALSE,"Road18.3";#N/A,#N/A,FALSE,"Fenc18.4";#N/A,#N/A,FALSE,"Jetty18.5 ";#N/A,#N/A,FALSE,"Beach18.6";#N/A,#N/A,FALSE,"Summary18"}</definedName>
    <definedName name="NO.1" localSheetId="36" hidden="1">{#N/A,#N/A,FALSE,"Sub2.1";#N/A,#N/A,FALSE,"Conc2.2";#N/A,#N/A,FALSE,"Block2.3";#N/A,#N/A,FALSE,"Roof2.4";#N/A,#N/A,FALSE,"wood2.5";#N/A,#N/A,FALSE,"Door2.6";#N/A,#N/A,FALSE,"Finish2.7";#N/A,#N/A,FALSE,"Service2.8";#N/A,#N/A,FALSE,"Summary2"}</definedName>
    <definedName name="NO.1" hidden="1">{#N/A,#N/A,FALSE,"Sub2.1";#N/A,#N/A,FALSE,"Conc2.2";#N/A,#N/A,FALSE,"Block2.3";#N/A,#N/A,FALSE,"Roof2.4";#N/A,#N/A,FALSE,"wood2.5";#N/A,#N/A,FALSE,"Door2.6";#N/A,#N/A,FALSE,"Finish2.7";#N/A,#N/A,FALSE,"Service2.8";#N/A,#N/A,FALSE,"Summary2"}</definedName>
    <definedName name="no.17.2" localSheetId="36" hidden="1">{#N/A,#N/A,FALSE,"Sub2.1";#N/A,#N/A,FALSE,"Conc2.2";#N/A,#N/A,FALSE,"Block2.3";#N/A,#N/A,FALSE,"Roof2.4";#N/A,#N/A,FALSE,"wood2.5";#N/A,#N/A,FALSE,"Door2.6";#N/A,#N/A,FALSE,"Finish2.7";#N/A,#N/A,FALSE,"Service2.8";#N/A,#N/A,FALSE,"Summary2"}</definedName>
    <definedName name="no.17.2" hidden="1">{#N/A,#N/A,FALSE,"Sub2.1";#N/A,#N/A,FALSE,"Conc2.2";#N/A,#N/A,FALSE,"Block2.3";#N/A,#N/A,FALSE,"Roof2.4";#N/A,#N/A,FALSE,"wood2.5";#N/A,#N/A,FALSE,"Door2.6";#N/A,#N/A,FALSE,"Finish2.7";#N/A,#N/A,FALSE,"Service2.8";#N/A,#N/A,FALSE,"Summary2"}</definedName>
    <definedName name="No.20" localSheetId="36" hidden="1">{#N/A,#N/A,FALSE,"Sub2.1";#N/A,#N/A,FALSE,"Conc2.2";#N/A,#N/A,FALSE,"Block2.3";#N/A,#N/A,FALSE,"Roof2.4";#N/A,#N/A,FALSE,"wood2.5";#N/A,#N/A,FALSE,"Door2.6";#N/A,#N/A,FALSE,"Finish2.7";#N/A,#N/A,FALSE,"Service2.8";#N/A,#N/A,FALSE,"Summary2"}</definedName>
    <definedName name="No.20" hidden="1">{#N/A,#N/A,FALSE,"Sub2.1";#N/A,#N/A,FALSE,"Conc2.2";#N/A,#N/A,FALSE,"Block2.3";#N/A,#N/A,FALSE,"Roof2.4";#N/A,#N/A,FALSE,"wood2.5";#N/A,#N/A,FALSE,"Door2.6";#N/A,#N/A,FALSE,"Finish2.7";#N/A,#N/A,FALSE,"Service2.8";#N/A,#N/A,FALSE,"Summary2"}</definedName>
    <definedName name="no.7.2a" localSheetId="36" hidden="1">{#N/A,#N/A,FALSE,"Sub2.1";#N/A,#N/A,FALSE,"Conc2.2";#N/A,#N/A,FALSE,"Block2.3";#N/A,#N/A,FALSE,"Roof2.4";#N/A,#N/A,FALSE,"wood2.5";#N/A,#N/A,FALSE,"Door2.6";#N/A,#N/A,FALSE,"Finish2.7";#N/A,#N/A,FALSE,"Service2.8";#N/A,#N/A,FALSE,"Summary2"}</definedName>
    <definedName name="no.7.2a" hidden="1">{#N/A,#N/A,FALSE,"Sub2.1";#N/A,#N/A,FALSE,"Conc2.2";#N/A,#N/A,FALSE,"Block2.3";#N/A,#N/A,FALSE,"Roof2.4";#N/A,#N/A,FALSE,"wood2.5";#N/A,#N/A,FALSE,"Door2.6";#N/A,#N/A,FALSE,"Finish2.7";#N/A,#N/A,FALSE,"Service2.8";#N/A,#N/A,FALSE,"Summary2"}</definedName>
    <definedName name="no.7.2b" localSheetId="36" hidden="1">{#N/A,#N/A,FALSE,"Sub2.1";#N/A,#N/A,FALSE,"Conc2.2";#N/A,#N/A,FALSE,"Block2.3";#N/A,#N/A,FALSE,"Roof2.4";#N/A,#N/A,FALSE,"wood2.5";#N/A,#N/A,FALSE,"Door2.6";#N/A,#N/A,FALSE,"Finish2.7";#N/A,#N/A,FALSE,"Service2.8";#N/A,#N/A,FALSE,"Summary2"}</definedName>
    <definedName name="no.7.2b" hidden="1">{#N/A,#N/A,FALSE,"Sub2.1";#N/A,#N/A,FALSE,"Conc2.2";#N/A,#N/A,FALSE,"Block2.3";#N/A,#N/A,FALSE,"Roof2.4";#N/A,#N/A,FALSE,"wood2.5";#N/A,#N/A,FALSE,"Door2.6";#N/A,#N/A,FALSE,"Finish2.7";#N/A,#N/A,FALSE,"Service2.8";#N/A,#N/A,FALSE,"Summary2"}</definedName>
    <definedName name="no.7.2c" localSheetId="36" hidden="1">{#N/A,#N/A,FALSE,"Sub2.1";#N/A,#N/A,FALSE,"Conc2.2";#N/A,#N/A,FALSE,"Block2.3";#N/A,#N/A,FALSE,"Roof2.4";#N/A,#N/A,FALSE,"wood2.5";#N/A,#N/A,FALSE,"Door2.6";#N/A,#N/A,FALSE,"Finish2.7";#N/A,#N/A,FALSE,"Service2.8";#N/A,#N/A,FALSE,"Summary2"}</definedName>
    <definedName name="no.7.2c" hidden="1">{#N/A,#N/A,FALSE,"Sub2.1";#N/A,#N/A,FALSE,"Conc2.2";#N/A,#N/A,FALSE,"Block2.3";#N/A,#N/A,FALSE,"Roof2.4";#N/A,#N/A,FALSE,"wood2.5";#N/A,#N/A,FALSE,"Door2.6";#N/A,#N/A,FALSE,"Finish2.7";#N/A,#N/A,FALSE,"Service2.8";#N/A,#N/A,FALSE,"Summary2"}</definedName>
    <definedName name="no7.2" localSheetId="36" hidden="1">{#N/A,#N/A,FALSE,"Sub2.1";#N/A,#N/A,FALSE,"Conc2.2";#N/A,#N/A,FALSE,"Block2.3";#N/A,#N/A,FALSE,"Roof2.4";#N/A,#N/A,FALSE,"wood2.5";#N/A,#N/A,FALSE,"Door2.6";#N/A,#N/A,FALSE,"Finish2.7";#N/A,#N/A,FALSE,"Service2.8";#N/A,#N/A,FALSE,"Summary2"}</definedName>
    <definedName name="no7.2" localSheetId="45" hidden="1">{#N/A,#N/A,FALSE,"Sub2.1";#N/A,#N/A,FALSE,"Conc2.2";#N/A,#N/A,FALSE,"Block2.3";#N/A,#N/A,FALSE,"Roof2.4";#N/A,#N/A,FALSE,"wood2.5";#N/A,#N/A,FALSE,"Door2.6";#N/A,#N/A,FALSE,"Finish2.7";#N/A,#N/A,FALSE,"Service2.8";#N/A,#N/A,FALSE,"Summary2"}</definedName>
    <definedName name="no7.2" localSheetId="50" hidden="1">{#N/A,#N/A,FALSE,"Sub2.1";#N/A,#N/A,FALSE,"Conc2.2";#N/A,#N/A,FALSE,"Block2.3";#N/A,#N/A,FALSE,"Roof2.4";#N/A,#N/A,FALSE,"wood2.5";#N/A,#N/A,FALSE,"Door2.6";#N/A,#N/A,FALSE,"Finish2.7";#N/A,#N/A,FALSE,"Service2.8";#N/A,#N/A,FALSE,"Summary2"}</definedName>
    <definedName name="no7.2" localSheetId="53" hidden="1">{#N/A,#N/A,FALSE,"Sub2.1";#N/A,#N/A,FALSE,"Conc2.2";#N/A,#N/A,FALSE,"Block2.3";#N/A,#N/A,FALSE,"Roof2.4";#N/A,#N/A,FALSE,"wood2.5";#N/A,#N/A,FALSE,"Door2.6";#N/A,#N/A,FALSE,"Finish2.7";#N/A,#N/A,FALSE,"Service2.8";#N/A,#N/A,FALSE,"Summary2"}</definedName>
    <definedName name="no7.2" localSheetId="54" hidden="1">{#N/A,#N/A,FALSE,"Sub2.1";#N/A,#N/A,FALSE,"Conc2.2";#N/A,#N/A,FALSE,"Block2.3";#N/A,#N/A,FALSE,"Roof2.4";#N/A,#N/A,FALSE,"wood2.5";#N/A,#N/A,FALSE,"Door2.6";#N/A,#N/A,FALSE,"Finish2.7";#N/A,#N/A,FALSE,"Service2.8";#N/A,#N/A,FALSE,"Summary2"}</definedName>
    <definedName name="no7.2" localSheetId="37" hidden="1">{#N/A,#N/A,FALSE,"Sub2.1";#N/A,#N/A,FALSE,"Conc2.2";#N/A,#N/A,FALSE,"Block2.3";#N/A,#N/A,FALSE,"Roof2.4";#N/A,#N/A,FALSE,"wood2.5";#N/A,#N/A,FALSE,"Door2.6";#N/A,#N/A,FALSE,"Finish2.7";#N/A,#N/A,FALSE,"Service2.8";#N/A,#N/A,FALSE,"Summary2"}</definedName>
    <definedName name="no7.2" localSheetId="55" hidden="1">{#N/A,#N/A,FALSE,"Sub2.1";#N/A,#N/A,FALSE,"Conc2.2";#N/A,#N/A,FALSE,"Block2.3";#N/A,#N/A,FALSE,"Roof2.4";#N/A,#N/A,FALSE,"wood2.5";#N/A,#N/A,FALSE,"Door2.6";#N/A,#N/A,FALSE,"Finish2.7";#N/A,#N/A,FALSE,"Service2.8";#N/A,#N/A,FALSE,"Summary2"}</definedName>
    <definedName name="no7.2" localSheetId="56" hidden="1">{#N/A,#N/A,FALSE,"Sub2.1";#N/A,#N/A,FALSE,"Conc2.2";#N/A,#N/A,FALSE,"Block2.3";#N/A,#N/A,FALSE,"Roof2.4";#N/A,#N/A,FALSE,"wood2.5";#N/A,#N/A,FALSE,"Door2.6";#N/A,#N/A,FALSE,"Finish2.7";#N/A,#N/A,FALSE,"Service2.8";#N/A,#N/A,FALSE,"Summary2"}</definedName>
    <definedName name="no7.2" localSheetId="57" hidden="1">{#N/A,#N/A,FALSE,"Sub2.1";#N/A,#N/A,FALSE,"Conc2.2";#N/A,#N/A,FALSE,"Block2.3";#N/A,#N/A,FALSE,"Roof2.4";#N/A,#N/A,FALSE,"wood2.5";#N/A,#N/A,FALSE,"Door2.6";#N/A,#N/A,FALSE,"Finish2.7";#N/A,#N/A,FALSE,"Service2.8";#N/A,#N/A,FALSE,"Summary2"}</definedName>
    <definedName name="no7.2" localSheetId="59" hidden="1">{#N/A,#N/A,FALSE,"Sub2.1";#N/A,#N/A,FALSE,"Conc2.2";#N/A,#N/A,FALSE,"Block2.3";#N/A,#N/A,FALSE,"Roof2.4";#N/A,#N/A,FALSE,"wood2.5";#N/A,#N/A,FALSE,"Door2.6";#N/A,#N/A,FALSE,"Finish2.7";#N/A,#N/A,FALSE,"Service2.8";#N/A,#N/A,FALSE,"Summary2"}</definedName>
    <definedName name="no7.2" localSheetId="38" hidden="1">{#N/A,#N/A,FALSE,"Sub2.1";#N/A,#N/A,FALSE,"Conc2.2";#N/A,#N/A,FALSE,"Block2.3";#N/A,#N/A,FALSE,"Roof2.4";#N/A,#N/A,FALSE,"wood2.5";#N/A,#N/A,FALSE,"Door2.6";#N/A,#N/A,FALSE,"Finish2.7";#N/A,#N/A,FALSE,"Service2.8";#N/A,#N/A,FALSE,"Summary2"}</definedName>
    <definedName name="no7.2" localSheetId="39" hidden="1">{#N/A,#N/A,FALSE,"Sub2.1";#N/A,#N/A,FALSE,"Conc2.2";#N/A,#N/A,FALSE,"Block2.3";#N/A,#N/A,FALSE,"Roof2.4";#N/A,#N/A,FALSE,"wood2.5";#N/A,#N/A,FALSE,"Door2.6";#N/A,#N/A,FALSE,"Finish2.7";#N/A,#N/A,FALSE,"Service2.8";#N/A,#N/A,FALSE,"Summary2"}</definedName>
    <definedName name="no7.2" localSheetId="40" hidden="1">{#N/A,#N/A,FALSE,"Sub2.1";#N/A,#N/A,FALSE,"Conc2.2";#N/A,#N/A,FALSE,"Block2.3";#N/A,#N/A,FALSE,"Roof2.4";#N/A,#N/A,FALSE,"wood2.5";#N/A,#N/A,FALSE,"Door2.6";#N/A,#N/A,FALSE,"Finish2.7";#N/A,#N/A,FALSE,"Service2.8";#N/A,#N/A,FALSE,"Summary2"}</definedName>
    <definedName name="no7.2" localSheetId="41" hidden="1">{#N/A,#N/A,FALSE,"Sub2.1";#N/A,#N/A,FALSE,"Conc2.2";#N/A,#N/A,FALSE,"Block2.3";#N/A,#N/A,FALSE,"Roof2.4";#N/A,#N/A,FALSE,"wood2.5";#N/A,#N/A,FALSE,"Door2.6";#N/A,#N/A,FALSE,"Finish2.7";#N/A,#N/A,FALSE,"Service2.8";#N/A,#N/A,FALSE,"Summary2"}</definedName>
    <definedName name="no7.2" localSheetId="42" hidden="1">{#N/A,#N/A,FALSE,"Sub2.1";#N/A,#N/A,FALSE,"Conc2.2";#N/A,#N/A,FALSE,"Block2.3";#N/A,#N/A,FALSE,"Roof2.4";#N/A,#N/A,FALSE,"wood2.5";#N/A,#N/A,FALSE,"Door2.6";#N/A,#N/A,FALSE,"Finish2.7";#N/A,#N/A,FALSE,"Service2.8";#N/A,#N/A,FALSE,"Summary2"}</definedName>
    <definedName name="no7.2" localSheetId="43" hidden="1">{#N/A,#N/A,FALSE,"Sub2.1";#N/A,#N/A,FALSE,"Conc2.2";#N/A,#N/A,FALSE,"Block2.3";#N/A,#N/A,FALSE,"Roof2.4";#N/A,#N/A,FALSE,"wood2.5";#N/A,#N/A,FALSE,"Door2.6";#N/A,#N/A,FALSE,"Finish2.7";#N/A,#N/A,FALSE,"Service2.8";#N/A,#N/A,FALSE,"Summary2"}</definedName>
    <definedName name="no7.2" localSheetId="44" hidden="1">{#N/A,#N/A,FALSE,"Sub2.1";#N/A,#N/A,FALSE,"Conc2.2";#N/A,#N/A,FALSE,"Block2.3";#N/A,#N/A,FALSE,"Roof2.4";#N/A,#N/A,FALSE,"wood2.5";#N/A,#N/A,FALSE,"Door2.6";#N/A,#N/A,FALSE,"Finish2.7";#N/A,#N/A,FALSE,"Service2.8";#N/A,#N/A,FALSE,"Summary2"}</definedName>
    <definedName name="no7.2" localSheetId="34" hidden="1">{#N/A,#N/A,FALSE,"Sub2.1";#N/A,#N/A,FALSE,"Conc2.2";#N/A,#N/A,FALSE,"Block2.3";#N/A,#N/A,FALSE,"Roof2.4";#N/A,#N/A,FALSE,"wood2.5";#N/A,#N/A,FALSE,"Door2.6";#N/A,#N/A,FALSE,"Finish2.7";#N/A,#N/A,FALSE,"Service2.8";#N/A,#N/A,FALSE,"Summary2"}</definedName>
    <definedName name="no7.2" localSheetId="35" hidden="1">{#N/A,#N/A,FALSE,"Sub2.1";#N/A,#N/A,FALSE,"Conc2.2";#N/A,#N/A,FALSE,"Block2.3";#N/A,#N/A,FALSE,"Roof2.4";#N/A,#N/A,FALSE,"wood2.5";#N/A,#N/A,FALSE,"Door2.6";#N/A,#N/A,FALSE,"Finish2.7";#N/A,#N/A,FALSE,"Service2.8";#N/A,#N/A,FALSE,"Summary2"}</definedName>
    <definedName name="no7.2" hidden="1">{#N/A,#N/A,FALSE,"Sub2.1";#N/A,#N/A,FALSE,"Conc2.2";#N/A,#N/A,FALSE,"Block2.3";#N/A,#N/A,FALSE,"Roof2.4";#N/A,#N/A,FALSE,"wood2.5";#N/A,#N/A,FALSE,"Door2.6";#N/A,#N/A,FALSE,"Finish2.7";#N/A,#N/A,FALSE,"Service2.8";#N/A,#N/A,FALSE,"Summary2"}</definedName>
    <definedName name="no7.2b" localSheetId="36" hidden="1">{#N/A,#N/A,FALSE,"Sub2.1";#N/A,#N/A,FALSE,"Conc2.2";#N/A,#N/A,FALSE,"Block2.3";#N/A,#N/A,FALSE,"Roof2.4";#N/A,#N/A,FALSE,"wood2.5";#N/A,#N/A,FALSE,"Door2.6";#N/A,#N/A,FALSE,"Finish2.7";#N/A,#N/A,FALSE,"Service2.8";#N/A,#N/A,FALSE,"Summary2"}</definedName>
    <definedName name="no7.2b" hidden="1">{#N/A,#N/A,FALSE,"Sub2.1";#N/A,#N/A,FALSE,"Conc2.2";#N/A,#N/A,FALSE,"Block2.3";#N/A,#N/A,FALSE,"Roof2.4";#N/A,#N/A,FALSE,"wood2.5";#N/A,#N/A,FALSE,"Door2.6";#N/A,#N/A,FALSE,"Finish2.7";#N/A,#N/A,FALSE,"Service2.8";#N/A,#N/A,FALSE,"Summary2"}</definedName>
    <definedName name="no7.4" localSheetId="36" hidden="1">{#N/A,#N/A,FALSE,"Sub2.1";#N/A,#N/A,FALSE,"Conc2.2";#N/A,#N/A,FALSE,"Block2.3";#N/A,#N/A,FALSE,"Roof2.4";#N/A,#N/A,FALSE,"wood2.5";#N/A,#N/A,FALSE,"Door2.6";#N/A,#N/A,FALSE,"Finish2.7";#N/A,#N/A,FALSE,"Service2.8";#N/A,#N/A,FALSE,"Summary2"}</definedName>
    <definedName name="no7.4" hidden="1">{#N/A,#N/A,FALSE,"Sub2.1";#N/A,#N/A,FALSE,"Conc2.2";#N/A,#N/A,FALSE,"Block2.3";#N/A,#N/A,FALSE,"Roof2.4";#N/A,#N/A,FALSE,"wood2.5";#N/A,#N/A,FALSE,"Door2.6";#N/A,#N/A,FALSE,"Finish2.7";#N/A,#N/A,FALSE,"Service2.8";#N/A,#N/A,FALSE,"Summary2"}</definedName>
    <definedName name="NOMPRE" localSheetId="45">#REF!</definedName>
    <definedName name="NOMPRE" localSheetId="46">#REF!</definedName>
    <definedName name="NOMPRE" localSheetId="47">#REF!</definedName>
    <definedName name="NOMPRE" localSheetId="48">#REF!</definedName>
    <definedName name="NOMPRE" localSheetId="49">#REF!</definedName>
    <definedName name="NOMPRE" localSheetId="50">#REF!</definedName>
    <definedName name="NOMPRE" localSheetId="51">#REF!</definedName>
    <definedName name="NOMPRE" localSheetId="52">#REF!</definedName>
    <definedName name="NOMPRE" localSheetId="53">#REF!</definedName>
    <definedName name="NOMPRE" localSheetId="54">#REF!</definedName>
    <definedName name="NOMPRE" localSheetId="37">#REF!</definedName>
    <definedName name="NOMPRE" localSheetId="55">#REF!</definedName>
    <definedName name="NOMPRE" localSheetId="56">#REF!</definedName>
    <definedName name="NOMPRE" localSheetId="57">#REF!</definedName>
    <definedName name="NOMPRE" localSheetId="58">#REF!</definedName>
    <definedName name="NOMPRE" localSheetId="59">#REF!</definedName>
    <definedName name="NOMPRE" localSheetId="60">#REF!</definedName>
    <definedName name="NOMPRE" localSheetId="61">#REF!</definedName>
    <definedName name="NOMPRE" localSheetId="62">#REF!</definedName>
    <definedName name="NOMPRE" localSheetId="38">#REF!</definedName>
    <definedName name="NOMPRE" localSheetId="39">#REF!</definedName>
    <definedName name="NOMPRE" localSheetId="40">#REF!</definedName>
    <definedName name="NOMPRE" localSheetId="41">#REF!</definedName>
    <definedName name="NOMPRE" localSheetId="42">#REF!</definedName>
    <definedName name="NOMPRE" localSheetId="43">#REF!</definedName>
    <definedName name="NOMPRE" localSheetId="44">#REF!</definedName>
    <definedName name="NOMPRE" localSheetId="35">#REF!</definedName>
    <definedName name="NOMPRE">#REF!</definedName>
    <definedName name="OK" localSheetId="36" hidden="1">{#N/A,#N/A,FALSE,"Sub2.1";#N/A,#N/A,FALSE,"Conc2.2";#N/A,#N/A,FALSE,"Block2.3";#N/A,#N/A,FALSE,"Roof2.4";#N/A,#N/A,FALSE,"wood2.5";#N/A,#N/A,FALSE,"Door2.6";#N/A,#N/A,FALSE,"Finish2.7";#N/A,#N/A,FALSE,"Service2.8";#N/A,#N/A,FALSE,"Summary2"}</definedName>
    <definedName name="OK" localSheetId="50" hidden="1">{#N/A,#N/A,FALSE,"Sub2.1";#N/A,#N/A,FALSE,"Conc2.2";#N/A,#N/A,FALSE,"Block2.3";#N/A,#N/A,FALSE,"Roof2.4";#N/A,#N/A,FALSE,"wood2.5";#N/A,#N/A,FALSE,"Door2.6";#N/A,#N/A,FALSE,"Finish2.7";#N/A,#N/A,FALSE,"Service2.8";#N/A,#N/A,FALSE,"Summary2"}</definedName>
    <definedName name="OK" hidden="1">{#N/A,#N/A,FALSE,"Sub2.1";#N/A,#N/A,FALSE,"Conc2.2";#N/A,#N/A,FALSE,"Block2.3";#N/A,#N/A,FALSE,"Roof2.4";#N/A,#N/A,FALSE,"wood2.5";#N/A,#N/A,FALSE,"Door2.6";#N/A,#N/A,FALSE,"Finish2.7";#N/A,#N/A,FALSE,"Service2.8";#N/A,#N/A,FALSE,"Summary2"}</definedName>
    <definedName name="op" localSheetId="36" hidden="1">{#N/A,#N/A,FALSE,"Sub2.1";#N/A,#N/A,FALSE,"Conc2.2";#N/A,#N/A,FALSE,"Block2.3";#N/A,#N/A,FALSE,"Roof2.4";#N/A,#N/A,FALSE,"wood2.5";#N/A,#N/A,FALSE,"Door2.6";#N/A,#N/A,FALSE,"Finish2.7";#N/A,#N/A,FALSE,"Service2.8";#N/A,#N/A,FALSE,"Summary2"}</definedName>
    <definedName name="op" hidden="1">{#N/A,#N/A,FALSE,"Sub2.1";#N/A,#N/A,FALSE,"Conc2.2";#N/A,#N/A,FALSE,"Block2.3";#N/A,#N/A,FALSE,"Roof2.4";#N/A,#N/A,FALSE,"wood2.5";#N/A,#N/A,FALSE,"Door2.6";#N/A,#N/A,FALSE,"Finish2.7";#N/A,#N/A,FALSE,"Service2.8";#N/A,#N/A,FALSE,"Summary2"}</definedName>
    <definedName name="P" localSheetId="45">#REF!</definedName>
    <definedName name="P" localSheetId="46">#REF!</definedName>
    <definedName name="P" localSheetId="47">#REF!</definedName>
    <definedName name="P" localSheetId="48">#REF!</definedName>
    <definedName name="P" localSheetId="49">#REF!</definedName>
    <definedName name="P" localSheetId="50">#REF!</definedName>
    <definedName name="P" localSheetId="51">#REF!</definedName>
    <definedName name="P" localSheetId="52">#REF!</definedName>
    <definedName name="P" localSheetId="53">#REF!</definedName>
    <definedName name="P" localSheetId="54">#REF!</definedName>
    <definedName name="P" localSheetId="37">#REF!</definedName>
    <definedName name="P" localSheetId="55">#REF!</definedName>
    <definedName name="P" localSheetId="56">#REF!</definedName>
    <definedName name="P" localSheetId="57">#REF!</definedName>
    <definedName name="P" localSheetId="58">#REF!</definedName>
    <definedName name="P" localSheetId="59">#REF!</definedName>
    <definedName name="P" localSheetId="60">#REF!</definedName>
    <definedName name="P" localSheetId="61">#REF!</definedName>
    <definedName name="P" localSheetId="62">#REF!</definedName>
    <definedName name="P" localSheetId="38">#REF!</definedName>
    <definedName name="P" localSheetId="39">#REF!</definedName>
    <definedName name="P" localSheetId="40">#REF!</definedName>
    <definedName name="P" localSheetId="41">#REF!</definedName>
    <definedName name="P" localSheetId="42">#REF!</definedName>
    <definedName name="P" localSheetId="43">#REF!</definedName>
    <definedName name="P" localSheetId="44">#REF!</definedName>
    <definedName name="P">#REF!</definedName>
    <definedName name="P3c10" localSheetId="54">[1]Rates!$J$27</definedName>
    <definedName name="P3c10">[2]Rates!$J$27</definedName>
    <definedName name="P3c2.5" localSheetId="54">[1]Rates!$J$9</definedName>
    <definedName name="P3c2.5">[2]Rates!$J$9</definedName>
    <definedName name="P3c4" localSheetId="46">#REF!</definedName>
    <definedName name="P3c4" localSheetId="50">#REF!</definedName>
    <definedName name="P3c4" localSheetId="54">#REF!</definedName>
    <definedName name="P3c4">#REF!</definedName>
    <definedName name="P3c6" localSheetId="54">[1]Rates!$J$21</definedName>
    <definedName name="P3c6">[2]Rates!$J$21</definedName>
    <definedName name="P5c6" localSheetId="54">[1]Rates!$J$45</definedName>
    <definedName name="P5c6">[2]Rates!$J$45</definedName>
    <definedName name="PH" localSheetId="36" hidden="1">{#N/A,#N/A,FALSE,"Sub2.1";#N/A,#N/A,FALSE,"Conc2.2";#N/A,#N/A,FALSE,"Block2.3";#N/A,#N/A,FALSE,"Roof2.4";#N/A,#N/A,FALSE,"wood2.5";#N/A,#N/A,FALSE,"Door2.6";#N/A,#N/A,FALSE,"Finish2.7";#N/A,#N/A,FALSE,"Service2.8";#N/A,#N/A,FALSE,"Summary2"}</definedName>
    <definedName name="PH" localSheetId="45" hidden="1">{#N/A,#N/A,FALSE,"Sub2.1";#N/A,#N/A,FALSE,"Conc2.2";#N/A,#N/A,FALSE,"Block2.3";#N/A,#N/A,FALSE,"Roof2.4";#N/A,#N/A,FALSE,"wood2.5";#N/A,#N/A,FALSE,"Door2.6";#N/A,#N/A,FALSE,"Finish2.7";#N/A,#N/A,FALSE,"Service2.8";#N/A,#N/A,FALSE,"Summary2"}</definedName>
    <definedName name="PH" localSheetId="50" hidden="1">{#N/A,#N/A,FALSE,"Sub2.1";#N/A,#N/A,FALSE,"Conc2.2";#N/A,#N/A,FALSE,"Block2.3";#N/A,#N/A,FALSE,"Roof2.4";#N/A,#N/A,FALSE,"wood2.5";#N/A,#N/A,FALSE,"Door2.6";#N/A,#N/A,FALSE,"Finish2.7";#N/A,#N/A,FALSE,"Service2.8";#N/A,#N/A,FALSE,"Summary2"}</definedName>
    <definedName name="PH" localSheetId="53" hidden="1">{#N/A,#N/A,FALSE,"Sub2.1";#N/A,#N/A,FALSE,"Conc2.2";#N/A,#N/A,FALSE,"Block2.3";#N/A,#N/A,FALSE,"Roof2.4";#N/A,#N/A,FALSE,"wood2.5";#N/A,#N/A,FALSE,"Door2.6";#N/A,#N/A,FALSE,"Finish2.7";#N/A,#N/A,FALSE,"Service2.8";#N/A,#N/A,FALSE,"Summary2"}</definedName>
    <definedName name="PH" localSheetId="54" hidden="1">{#N/A,#N/A,FALSE,"Sub2.1";#N/A,#N/A,FALSE,"Conc2.2";#N/A,#N/A,FALSE,"Block2.3";#N/A,#N/A,FALSE,"Roof2.4";#N/A,#N/A,FALSE,"wood2.5";#N/A,#N/A,FALSE,"Door2.6";#N/A,#N/A,FALSE,"Finish2.7";#N/A,#N/A,FALSE,"Service2.8";#N/A,#N/A,FALSE,"Summary2"}</definedName>
    <definedName name="PH" localSheetId="37" hidden="1">{#N/A,#N/A,FALSE,"Sub2.1";#N/A,#N/A,FALSE,"Conc2.2";#N/A,#N/A,FALSE,"Block2.3";#N/A,#N/A,FALSE,"Roof2.4";#N/A,#N/A,FALSE,"wood2.5";#N/A,#N/A,FALSE,"Door2.6";#N/A,#N/A,FALSE,"Finish2.7";#N/A,#N/A,FALSE,"Service2.8";#N/A,#N/A,FALSE,"Summary2"}</definedName>
    <definedName name="PH" localSheetId="55" hidden="1">{#N/A,#N/A,FALSE,"Sub2.1";#N/A,#N/A,FALSE,"Conc2.2";#N/A,#N/A,FALSE,"Block2.3";#N/A,#N/A,FALSE,"Roof2.4";#N/A,#N/A,FALSE,"wood2.5";#N/A,#N/A,FALSE,"Door2.6";#N/A,#N/A,FALSE,"Finish2.7";#N/A,#N/A,FALSE,"Service2.8";#N/A,#N/A,FALSE,"Summary2"}</definedName>
    <definedName name="PH" localSheetId="56" hidden="1">{#N/A,#N/A,FALSE,"Sub2.1";#N/A,#N/A,FALSE,"Conc2.2";#N/A,#N/A,FALSE,"Block2.3";#N/A,#N/A,FALSE,"Roof2.4";#N/A,#N/A,FALSE,"wood2.5";#N/A,#N/A,FALSE,"Door2.6";#N/A,#N/A,FALSE,"Finish2.7";#N/A,#N/A,FALSE,"Service2.8";#N/A,#N/A,FALSE,"Summary2"}</definedName>
    <definedName name="PH" localSheetId="57" hidden="1">{#N/A,#N/A,FALSE,"Sub2.1";#N/A,#N/A,FALSE,"Conc2.2";#N/A,#N/A,FALSE,"Block2.3";#N/A,#N/A,FALSE,"Roof2.4";#N/A,#N/A,FALSE,"wood2.5";#N/A,#N/A,FALSE,"Door2.6";#N/A,#N/A,FALSE,"Finish2.7";#N/A,#N/A,FALSE,"Service2.8";#N/A,#N/A,FALSE,"Summary2"}</definedName>
    <definedName name="PH" localSheetId="59" hidden="1">{#N/A,#N/A,FALSE,"Sub2.1";#N/A,#N/A,FALSE,"Conc2.2";#N/A,#N/A,FALSE,"Block2.3";#N/A,#N/A,FALSE,"Roof2.4";#N/A,#N/A,FALSE,"wood2.5";#N/A,#N/A,FALSE,"Door2.6";#N/A,#N/A,FALSE,"Finish2.7";#N/A,#N/A,FALSE,"Service2.8";#N/A,#N/A,FALSE,"Summary2"}</definedName>
    <definedName name="PH" localSheetId="38" hidden="1">{#N/A,#N/A,FALSE,"Sub2.1";#N/A,#N/A,FALSE,"Conc2.2";#N/A,#N/A,FALSE,"Block2.3";#N/A,#N/A,FALSE,"Roof2.4";#N/A,#N/A,FALSE,"wood2.5";#N/A,#N/A,FALSE,"Door2.6";#N/A,#N/A,FALSE,"Finish2.7";#N/A,#N/A,FALSE,"Service2.8";#N/A,#N/A,FALSE,"Summary2"}</definedName>
    <definedName name="PH" localSheetId="39" hidden="1">{#N/A,#N/A,FALSE,"Sub2.1";#N/A,#N/A,FALSE,"Conc2.2";#N/A,#N/A,FALSE,"Block2.3";#N/A,#N/A,FALSE,"Roof2.4";#N/A,#N/A,FALSE,"wood2.5";#N/A,#N/A,FALSE,"Door2.6";#N/A,#N/A,FALSE,"Finish2.7";#N/A,#N/A,FALSE,"Service2.8";#N/A,#N/A,FALSE,"Summary2"}</definedName>
    <definedName name="PH" localSheetId="40" hidden="1">{#N/A,#N/A,FALSE,"Sub2.1";#N/A,#N/A,FALSE,"Conc2.2";#N/A,#N/A,FALSE,"Block2.3";#N/A,#N/A,FALSE,"Roof2.4";#N/A,#N/A,FALSE,"wood2.5";#N/A,#N/A,FALSE,"Door2.6";#N/A,#N/A,FALSE,"Finish2.7";#N/A,#N/A,FALSE,"Service2.8";#N/A,#N/A,FALSE,"Summary2"}</definedName>
    <definedName name="PH" localSheetId="41" hidden="1">{#N/A,#N/A,FALSE,"Sub2.1";#N/A,#N/A,FALSE,"Conc2.2";#N/A,#N/A,FALSE,"Block2.3";#N/A,#N/A,FALSE,"Roof2.4";#N/A,#N/A,FALSE,"wood2.5";#N/A,#N/A,FALSE,"Door2.6";#N/A,#N/A,FALSE,"Finish2.7";#N/A,#N/A,FALSE,"Service2.8";#N/A,#N/A,FALSE,"Summary2"}</definedName>
    <definedName name="PH" localSheetId="42" hidden="1">{#N/A,#N/A,FALSE,"Sub2.1";#N/A,#N/A,FALSE,"Conc2.2";#N/A,#N/A,FALSE,"Block2.3";#N/A,#N/A,FALSE,"Roof2.4";#N/A,#N/A,FALSE,"wood2.5";#N/A,#N/A,FALSE,"Door2.6";#N/A,#N/A,FALSE,"Finish2.7";#N/A,#N/A,FALSE,"Service2.8";#N/A,#N/A,FALSE,"Summary2"}</definedName>
    <definedName name="PH" localSheetId="43" hidden="1">{#N/A,#N/A,FALSE,"Sub2.1";#N/A,#N/A,FALSE,"Conc2.2";#N/A,#N/A,FALSE,"Block2.3";#N/A,#N/A,FALSE,"Roof2.4";#N/A,#N/A,FALSE,"wood2.5";#N/A,#N/A,FALSE,"Door2.6";#N/A,#N/A,FALSE,"Finish2.7";#N/A,#N/A,FALSE,"Service2.8";#N/A,#N/A,FALSE,"Summary2"}</definedName>
    <definedName name="PH" localSheetId="44" hidden="1">{#N/A,#N/A,FALSE,"Sub2.1";#N/A,#N/A,FALSE,"Conc2.2";#N/A,#N/A,FALSE,"Block2.3";#N/A,#N/A,FALSE,"Roof2.4";#N/A,#N/A,FALSE,"wood2.5";#N/A,#N/A,FALSE,"Door2.6";#N/A,#N/A,FALSE,"Finish2.7";#N/A,#N/A,FALSE,"Service2.8";#N/A,#N/A,FALSE,"Summary2"}</definedName>
    <definedName name="PH" localSheetId="34" hidden="1">{#N/A,#N/A,FALSE,"Sub2.1";#N/A,#N/A,FALSE,"Conc2.2";#N/A,#N/A,FALSE,"Block2.3";#N/A,#N/A,FALSE,"Roof2.4";#N/A,#N/A,FALSE,"wood2.5";#N/A,#N/A,FALSE,"Door2.6";#N/A,#N/A,FALSE,"Finish2.7";#N/A,#N/A,FALSE,"Service2.8";#N/A,#N/A,FALSE,"Summary2"}</definedName>
    <definedName name="PH" localSheetId="35" hidden="1">{#N/A,#N/A,FALSE,"Sub2.1";#N/A,#N/A,FALSE,"Conc2.2";#N/A,#N/A,FALSE,"Block2.3";#N/A,#N/A,FALSE,"Roof2.4";#N/A,#N/A,FALSE,"wood2.5";#N/A,#N/A,FALSE,"Door2.6";#N/A,#N/A,FALSE,"Finish2.7";#N/A,#N/A,FALSE,"Service2.8";#N/A,#N/A,FALSE,"Summary2"}</definedName>
    <definedName name="PH" hidden="1">{#N/A,#N/A,FALSE,"Sub2.1";#N/A,#N/A,FALSE,"Conc2.2";#N/A,#N/A,FALSE,"Block2.3";#N/A,#N/A,FALSE,"Roof2.4";#N/A,#N/A,FALSE,"wood2.5";#N/A,#N/A,FALSE,"Door2.6";#N/A,#N/A,FALSE,"Finish2.7";#N/A,#N/A,FALSE,"Service2.8";#N/A,#N/A,FALSE,"Summary2"}</definedName>
    <definedName name="price" localSheetId="36" hidden="1">{#N/A,#N/A,FALSE,"Sub2.1";#N/A,#N/A,FALSE,"Conc2.2";#N/A,#N/A,FALSE,"Block2.3";#N/A,#N/A,FALSE,"Roof2.4";#N/A,#N/A,FALSE,"wood2.5";#N/A,#N/A,FALSE,"Door2.6";#N/A,#N/A,FALSE,"Finish2.7";#N/A,#N/A,FALSE,"Service2.8";#N/A,#N/A,FALSE,"Summary2"}</definedName>
    <definedName name="price" localSheetId="50" hidden="1">{#N/A,#N/A,FALSE,"Sub2.1";#N/A,#N/A,FALSE,"Conc2.2";#N/A,#N/A,FALSE,"Block2.3";#N/A,#N/A,FALSE,"Roof2.4";#N/A,#N/A,FALSE,"wood2.5";#N/A,#N/A,FALSE,"Door2.6";#N/A,#N/A,FALSE,"Finish2.7";#N/A,#N/A,FALSE,"Service2.8";#N/A,#N/A,FALSE,"Summary2"}</definedName>
    <definedName name="price" hidden="1">{#N/A,#N/A,FALSE,"Sub2.1";#N/A,#N/A,FALSE,"Conc2.2";#N/A,#N/A,FALSE,"Block2.3";#N/A,#N/A,FALSE,"Roof2.4";#N/A,#N/A,FALSE,"wood2.5";#N/A,#N/A,FALSE,"Door2.6";#N/A,#N/A,FALSE,"Finish2.7";#N/A,#N/A,FALSE,"Service2.8";#N/A,#N/A,FALSE,"Summary2"}</definedName>
    <definedName name="PRINT" localSheetId="45">#REF!</definedName>
    <definedName name="PRINT" localSheetId="46">#REF!</definedName>
    <definedName name="PRINT" localSheetId="47">#REF!</definedName>
    <definedName name="PRINT" localSheetId="48">#REF!</definedName>
    <definedName name="PRINT" localSheetId="49">#REF!</definedName>
    <definedName name="PRINT" localSheetId="50">#REF!</definedName>
    <definedName name="PRINT" localSheetId="51">#REF!</definedName>
    <definedName name="PRINT" localSheetId="52">#REF!</definedName>
    <definedName name="PRINT" localSheetId="53">#REF!</definedName>
    <definedName name="PRINT" localSheetId="54">#REF!</definedName>
    <definedName name="PRINT" localSheetId="37">#REF!</definedName>
    <definedName name="PRINT" localSheetId="55">#REF!</definedName>
    <definedName name="PRINT" localSheetId="56">#REF!</definedName>
    <definedName name="PRINT" localSheetId="57">#REF!</definedName>
    <definedName name="PRINT" localSheetId="58">#REF!</definedName>
    <definedName name="PRINT" localSheetId="59">#REF!</definedName>
    <definedName name="PRINT" localSheetId="60">#REF!</definedName>
    <definedName name="PRINT" localSheetId="61">#REF!</definedName>
    <definedName name="PRINT" localSheetId="62">#REF!</definedName>
    <definedName name="PRINT" localSheetId="38">#REF!</definedName>
    <definedName name="PRINT" localSheetId="39">#REF!</definedName>
    <definedName name="PRINT" localSheetId="40">#REF!</definedName>
    <definedName name="PRINT" localSheetId="41">#REF!</definedName>
    <definedName name="PRINT" localSheetId="42">#REF!</definedName>
    <definedName name="PRINT" localSheetId="43">#REF!</definedName>
    <definedName name="PRINT" localSheetId="44">#REF!</definedName>
    <definedName name="PRINT" localSheetId="35">#REF!</definedName>
    <definedName name="PRINT">#REF!</definedName>
    <definedName name="_xlnm.Print_Area" localSheetId="63">'6 Sum'!$A$1:$F$44</definedName>
    <definedName name="_xlnm.Print_Area" localSheetId="36">'6.1'!$A$1:$F$319</definedName>
    <definedName name="_xlnm.Print_Area" localSheetId="45">'6.10'!$A$1:$F$48</definedName>
    <definedName name="_xlnm.Print_Area" localSheetId="46">'6.11'!$A$1:$F$51</definedName>
    <definedName name="_xlnm.Print_Area" localSheetId="47">'6.12'!$A$1:$F$54</definedName>
    <definedName name="_xlnm.Print_Area" localSheetId="48">'6.13'!$A$1:$F$49</definedName>
    <definedName name="_xlnm.Print_Area" localSheetId="49">'6.14'!$A$1:$F$107</definedName>
    <definedName name="_xlnm.Print_Area" localSheetId="50">'6.15'!$A$1:$F$54</definedName>
    <definedName name="_xlnm.Print_Area" localSheetId="51">'6.16'!$A$1:$F$44</definedName>
    <definedName name="_xlnm.Print_Area" localSheetId="52">'6.17'!$A$1:$F$54</definedName>
    <definedName name="_xlnm.Print_Area" localSheetId="53">'6.18'!$A$1:$F$51</definedName>
    <definedName name="_xlnm.Print_Area" localSheetId="54">'6.19'!$A$1:$F$87</definedName>
    <definedName name="_xlnm.Print_Area" localSheetId="55">'6.20'!$A$1:$F$97</definedName>
    <definedName name="_xlnm.Print_Area" localSheetId="56">'6.21'!$A$1:$F$58</definedName>
    <definedName name="_xlnm.Print_Area" localSheetId="57">'6.22'!$A$1:$F$53</definedName>
    <definedName name="_xlnm.Print_Area" localSheetId="58">'6.23'!$A$1:$F$50</definedName>
    <definedName name="_xlnm.Print_Area" localSheetId="60">'6.25'!$A$1:$F$51</definedName>
    <definedName name="_xlnm.Print_Area" localSheetId="61">'6.26'!$A$1:$F$53</definedName>
    <definedName name="_xlnm.Print_Area" localSheetId="62">'6.27'!$A$1:$F$61</definedName>
    <definedName name="_xlnm.Print_Area" localSheetId="71">'Architect drgs'!$A$2:$E$68</definedName>
    <definedName name="_xlnm.Print_Area" localSheetId="25">'Bill No 3.2'!$A$1:$G$376</definedName>
    <definedName name="_xlnm.Print_Area" localSheetId="32">'Bill No 5'!$A$1:$F$106</definedName>
    <definedName name="_xlnm.Print_Area" localSheetId="68">'Bill No 8'!$A$1:$F$110</definedName>
    <definedName name="_xlnm.Print_Area" localSheetId="2">'Bill No.1'!$A$1:$D$941</definedName>
    <definedName name="_xlnm.Print_Area" localSheetId="5">'Bill No.2.1'!$A$1:$G$208</definedName>
    <definedName name="_xlnm.Print_Area" localSheetId="13">'Bill No.2.5'!$A$1:$G$183</definedName>
    <definedName name="_xlnm.Print_Area" localSheetId="15">'Bill No.2.6'!$A$1:$G$281</definedName>
    <definedName name="_xlnm.Print_Area" localSheetId="17">'Bill No.2.7'!$A$1:$G$91</definedName>
    <definedName name="_xlnm.Print_Area" localSheetId="19">'Bill No.2.8'!$A$1:$G$247</definedName>
    <definedName name="_xlnm.Print_Area" localSheetId="35">Index!$A$1:$F$61</definedName>
    <definedName name="_xlnm.Print_Area" localSheetId="73">'MEP Drg-BWI'!$A$1:$Y$71</definedName>
    <definedName name="_xlnm.Print_Area" localSheetId="74">'MEP Drg-Electrical'!$A$1:$W$67</definedName>
    <definedName name="_xlnm.Print_Area" localSheetId="75">'MEP Drg-Mechanical'!$A$1:$Y$73</definedName>
    <definedName name="_xlnm.Print_Area" localSheetId="72">'Struc Eng Drgs'!$A$1:$L$38</definedName>
    <definedName name="Print_Area_Reset" localSheetId="36">OFFSET(Full_Print,0,0,Last_Row)</definedName>
    <definedName name="Print_Area_Reset" localSheetId="46">OFFSET(Full_Print,0,0,Last_Row)</definedName>
    <definedName name="Print_Area_Reset" localSheetId="54">OFFSET(Full_Print,0,0,Last_Row)</definedName>
    <definedName name="Print_Area_Reset">OFFSET(Full_Print,0,0,Last_Row)</definedName>
    <definedName name="_xlnm.Print_Titles" localSheetId="63">'6 Sum'!$1:$3</definedName>
    <definedName name="_xlnm.Print_Titles" localSheetId="36">'6.1'!$1:$4</definedName>
    <definedName name="_xlnm.Print_Titles" localSheetId="45">'6.10'!$1:$4</definedName>
    <definedName name="_xlnm.Print_Titles" localSheetId="46">'6.11'!$1:$4</definedName>
    <definedName name="_xlnm.Print_Titles" localSheetId="47">'6.12'!$1:$4</definedName>
    <definedName name="_xlnm.Print_Titles" localSheetId="48">'6.13'!$1:$4</definedName>
    <definedName name="_xlnm.Print_Titles" localSheetId="49">'6.14'!$1:$4</definedName>
    <definedName name="_xlnm.Print_Titles" localSheetId="50">'6.15'!$1:$4</definedName>
    <definedName name="_xlnm.Print_Titles" localSheetId="51">'6.16'!$1:$4</definedName>
    <definedName name="_xlnm.Print_Titles" localSheetId="52">'6.17'!$1:$4</definedName>
    <definedName name="_xlnm.Print_Titles" localSheetId="53">'6.18'!$1:$4</definedName>
    <definedName name="_xlnm.Print_Titles" localSheetId="54">'6.19'!$1:$4</definedName>
    <definedName name="_xlnm.Print_Titles" localSheetId="37">'6.2'!$1:$4</definedName>
    <definedName name="_xlnm.Print_Titles" localSheetId="55">'6.20'!$1:$4</definedName>
    <definedName name="_xlnm.Print_Titles" localSheetId="56">'6.21'!$1:$4</definedName>
    <definedName name="_xlnm.Print_Titles" localSheetId="57">'6.22'!$1:$4</definedName>
    <definedName name="_xlnm.Print_Titles" localSheetId="58">'6.23'!$1:$4</definedName>
    <definedName name="_xlnm.Print_Titles" localSheetId="59">'6.24'!$1:$4</definedName>
    <definedName name="_xlnm.Print_Titles" localSheetId="60">'6.25'!$1:$4</definedName>
    <definedName name="_xlnm.Print_Titles" localSheetId="61">'6.26'!$1:$4</definedName>
    <definedName name="_xlnm.Print_Titles" localSheetId="62">'6.27'!$1:$4</definedName>
    <definedName name="_xlnm.Print_Titles" localSheetId="38">'6.3'!$1:$4</definedName>
    <definedName name="_xlnm.Print_Titles" localSheetId="39">'6.4'!$1:$4</definedName>
    <definedName name="_xlnm.Print_Titles" localSheetId="40">'6.5'!$1:$4</definedName>
    <definedName name="_xlnm.Print_Titles" localSheetId="41">'6.6'!$1:$4</definedName>
    <definedName name="_xlnm.Print_Titles" localSheetId="42">'6.7'!$1:$4</definedName>
    <definedName name="_xlnm.Print_Titles" localSheetId="43">'6.8'!$1:$4</definedName>
    <definedName name="_xlnm.Print_Titles" localSheetId="44">'6.9'!$1:$4</definedName>
    <definedName name="_xlnm.Print_Titles" localSheetId="23">'Bill No 3.1'!$1:$2</definedName>
    <definedName name="_xlnm.Print_Titles" localSheetId="25">'Bill No 3.2'!$1:$2</definedName>
    <definedName name="_xlnm.Print_Titles" localSheetId="29">'Bill No 4 Drainage'!$1:$2</definedName>
    <definedName name="_xlnm.Print_Titles" localSheetId="32">'Bill No 5'!$1:$2</definedName>
    <definedName name="_xlnm.Print_Titles" localSheetId="65">'Bill No 7 SW'!$1:$2</definedName>
    <definedName name="_xlnm.Print_Titles" localSheetId="68">'Bill No 8'!$1:$2</definedName>
    <definedName name="_xlnm.Print_Titles" localSheetId="2">'Bill No.1'!$1:$2</definedName>
    <definedName name="_xlnm.Print_Titles" localSheetId="5">'Bill No.2.1'!$1:$2</definedName>
    <definedName name="_xlnm.Print_Titles" localSheetId="7">'Bill No.2.2'!$1:$2</definedName>
    <definedName name="_xlnm.Print_Titles" localSheetId="9">'Bill No.2.3'!$1:$2</definedName>
    <definedName name="_xlnm.Print_Titles" localSheetId="11">'Bill No.2.4'!$1:$2</definedName>
    <definedName name="_xlnm.Print_Titles" localSheetId="13">'Bill No.2.5'!$1:$2</definedName>
    <definedName name="_xlnm.Print_Titles" localSheetId="15">'Bill No.2.6'!$1:$2</definedName>
    <definedName name="_xlnm.Print_Titles" localSheetId="17">'Bill No.2.7'!$1:$2</definedName>
    <definedName name="_xlnm.Print_Titles" localSheetId="19">'Bill No.2.8'!$1:$2</definedName>
    <definedName name="_xlnm.Print_Titles" localSheetId="34">#REF!</definedName>
    <definedName name="_xlnm.Print_Titles" localSheetId="35">Index!$1:$4</definedName>
    <definedName name="_xlnm.Print_Titles" localSheetId="73">'MEP Drg-BWI'!$1:$3</definedName>
    <definedName name="_xlnm.Print_Titles" localSheetId="74">'MEP Drg-Electrical'!$1:$3</definedName>
    <definedName name="_xlnm.Print_Titles" localSheetId="75">'MEP Drg-Mechanical'!$1:$3</definedName>
    <definedName name="_xlnm.Print_Titles">#REF!</definedName>
    <definedName name="q" localSheetId="45">#REF!</definedName>
    <definedName name="q" localSheetId="46">#REF!</definedName>
    <definedName name="q" localSheetId="47">#REF!</definedName>
    <definedName name="q" localSheetId="48">#REF!</definedName>
    <definedName name="q" localSheetId="49">#REF!</definedName>
    <definedName name="q" localSheetId="50">#REF!</definedName>
    <definedName name="q" localSheetId="51">#REF!</definedName>
    <definedName name="q" localSheetId="52">#REF!</definedName>
    <definedName name="q" localSheetId="53">#REF!</definedName>
    <definedName name="q" localSheetId="54">#REF!</definedName>
    <definedName name="q" localSheetId="37">#REF!</definedName>
    <definedName name="q" localSheetId="55">#REF!</definedName>
    <definedName name="q" localSheetId="56">#REF!</definedName>
    <definedName name="q" localSheetId="57">#REF!</definedName>
    <definedName name="q" localSheetId="58">#REF!</definedName>
    <definedName name="q" localSheetId="59">#REF!</definedName>
    <definedName name="q" localSheetId="60">#REF!</definedName>
    <definedName name="q" localSheetId="61">#REF!</definedName>
    <definedName name="q" localSheetId="62">#REF!</definedName>
    <definedName name="q" localSheetId="38">#REF!</definedName>
    <definedName name="q" localSheetId="39">#REF!</definedName>
    <definedName name="q" localSheetId="40">#REF!</definedName>
    <definedName name="q" localSheetId="41">#REF!</definedName>
    <definedName name="q" localSheetId="42">#REF!</definedName>
    <definedName name="q" localSheetId="43">#REF!</definedName>
    <definedName name="q" localSheetId="44">#REF!</definedName>
    <definedName name="q" localSheetId="35">#REF!</definedName>
    <definedName name="q">#REF!</definedName>
    <definedName name="qa" localSheetId="36" hidden="1">{#N/A,#N/A,FALSE,"Sub2.1";#N/A,#N/A,FALSE,"Conc2.2";#N/A,#N/A,FALSE,"Block2.3";#N/A,#N/A,FALSE,"Roof2.4";#N/A,#N/A,FALSE,"wood2.5";#N/A,#N/A,FALSE,"Door2.6";#N/A,#N/A,FALSE,"Finish2.7";#N/A,#N/A,FALSE,"Service2.8";#N/A,#N/A,FALSE,"Summary2"}</definedName>
    <definedName name="qa" localSheetId="50" hidden="1">{#N/A,#N/A,FALSE,"Sub2.1";#N/A,#N/A,FALSE,"Conc2.2";#N/A,#N/A,FALSE,"Block2.3";#N/A,#N/A,FALSE,"Roof2.4";#N/A,#N/A,FALSE,"wood2.5";#N/A,#N/A,FALSE,"Door2.6";#N/A,#N/A,FALSE,"Finish2.7";#N/A,#N/A,FALSE,"Service2.8";#N/A,#N/A,FALSE,"Summary2"}</definedName>
    <definedName name="qa" localSheetId="53" hidden="1">{#N/A,#N/A,FALSE,"Sub2.1";#N/A,#N/A,FALSE,"Conc2.2";#N/A,#N/A,FALSE,"Block2.3";#N/A,#N/A,FALSE,"Roof2.4";#N/A,#N/A,FALSE,"wood2.5";#N/A,#N/A,FALSE,"Door2.6";#N/A,#N/A,FALSE,"Finish2.7";#N/A,#N/A,FALSE,"Service2.8";#N/A,#N/A,FALSE,"Summary2"}</definedName>
    <definedName name="qa" localSheetId="54" hidden="1">{#N/A,#N/A,FALSE,"Sub2.1";#N/A,#N/A,FALSE,"Conc2.2";#N/A,#N/A,FALSE,"Block2.3";#N/A,#N/A,FALSE,"Roof2.4";#N/A,#N/A,FALSE,"wood2.5";#N/A,#N/A,FALSE,"Door2.6";#N/A,#N/A,FALSE,"Finish2.7";#N/A,#N/A,FALSE,"Service2.8";#N/A,#N/A,FALSE,"Summary2"}</definedName>
    <definedName name="qa" localSheetId="55" hidden="1">{#N/A,#N/A,FALSE,"Sub2.1";#N/A,#N/A,FALSE,"Conc2.2";#N/A,#N/A,FALSE,"Block2.3";#N/A,#N/A,FALSE,"Roof2.4";#N/A,#N/A,FALSE,"wood2.5";#N/A,#N/A,FALSE,"Door2.6";#N/A,#N/A,FALSE,"Finish2.7";#N/A,#N/A,FALSE,"Service2.8";#N/A,#N/A,FALSE,"Summary2"}</definedName>
    <definedName name="qa" localSheetId="56" hidden="1">{#N/A,#N/A,FALSE,"Sub2.1";#N/A,#N/A,FALSE,"Conc2.2";#N/A,#N/A,FALSE,"Block2.3";#N/A,#N/A,FALSE,"Roof2.4";#N/A,#N/A,FALSE,"wood2.5";#N/A,#N/A,FALSE,"Door2.6";#N/A,#N/A,FALSE,"Finish2.7";#N/A,#N/A,FALSE,"Service2.8";#N/A,#N/A,FALSE,"Summary2"}</definedName>
    <definedName name="qa" localSheetId="57" hidden="1">{#N/A,#N/A,FALSE,"Sub2.1";#N/A,#N/A,FALSE,"Conc2.2";#N/A,#N/A,FALSE,"Block2.3";#N/A,#N/A,FALSE,"Roof2.4";#N/A,#N/A,FALSE,"wood2.5";#N/A,#N/A,FALSE,"Door2.6";#N/A,#N/A,FALSE,"Finish2.7";#N/A,#N/A,FALSE,"Service2.8";#N/A,#N/A,FALSE,"Summary2"}</definedName>
    <definedName name="qa" hidden="1">{#N/A,#N/A,FALSE,"Sub2.1";#N/A,#N/A,FALSE,"Conc2.2";#N/A,#N/A,FALSE,"Block2.3";#N/A,#N/A,FALSE,"Roof2.4";#N/A,#N/A,FALSE,"wood2.5";#N/A,#N/A,FALSE,"Door2.6";#N/A,#N/A,FALSE,"Finish2.7";#N/A,#N/A,FALSE,"Service2.8";#N/A,#N/A,FALSE,"Summary2"}</definedName>
    <definedName name="qqq" localSheetId="46">#REF!</definedName>
    <definedName name="qqq" localSheetId="50">#REF!</definedName>
    <definedName name="qqq" localSheetId="53">#REF!</definedName>
    <definedName name="qqq" localSheetId="54">#REF!</definedName>
    <definedName name="qqq" localSheetId="55">#REF!</definedName>
    <definedName name="qqq" localSheetId="57">#REF!</definedName>
    <definedName name="qqq">#REF!</definedName>
    <definedName name="qw" localSheetId="46">#REF!</definedName>
    <definedName name="qw" localSheetId="50">#REF!</definedName>
    <definedName name="qw" localSheetId="53">#REF!</definedName>
    <definedName name="qw" localSheetId="54">#REF!</definedName>
    <definedName name="qw" localSheetId="55">#REF!</definedName>
    <definedName name="qw" localSheetId="57">#REF!</definedName>
    <definedName name="qw">#REF!</definedName>
    <definedName name="qwe" localSheetId="36" hidden="1">{#N/A,#N/A,FALSE,"Sub2.1";#N/A,#N/A,FALSE,"Conc2.2";#N/A,#N/A,FALSE,"Block2.3";#N/A,#N/A,FALSE,"Roof2.4";#N/A,#N/A,FALSE,"wood2.5";#N/A,#N/A,FALSE,"Door2.6";#N/A,#N/A,FALSE,"Finish2.7";#N/A,#N/A,FALSE,"Service2.8";#N/A,#N/A,FALSE,"Summary2"}</definedName>
    <definedName name="qwe" localSheetId="50" hidden="1">{#N/A,#N/A,FALSE,"Sub2.1";#N/A,#N/A,FALSE,"Conc2.2";#N/A,#N/A,FALSE,"Block2.3";#N/A,#N/A,FALSE,"Roof2.4";#N/A,#N/A,FALSE,"wood2.5";#N/A,#N/A,FALSE,"Door2.6";#N/A,#N/A,FALSE,"Finish2.7";#N/A,#N/A,FALSE,"Service2.8";#N/A,#N/A,FALSE,"Summary2"}</definedName>
    <definedName name="qwe" hidden="1">{#N/A,#N/A,FALSE,"Sub2.1";#N/A,#N/A,FALSE,"Conc2.2";#N/A,#N/A,FALSE,"Block2.3";#N/A,#N/A,FALSE,"Roof2.4";#N/A,#N/A,FALSE,"wood2.5";#N/A,#N/A,FALSE,"Door2.6";#N/A,#N/A,FALSE,"Finish2.7";#N/A,#N/A,FALSE,"Service2.8";#N/A,#N/A,FALSE,"Summary2"}</definedName>
    <definedName name="QY2_FBUYNUM" localSheetId="50" hidden="1">[7]XLR_NoRangeSheet!$C$8</definedName>
    <definedName name="QY2_FBUYNUM" hidden="1">[8]XLR_NoRangeSheet!$C$8</definedName>
    <definedName name="QY2_TAMT" localSheetId="50" hidden="1">[9]XLR_NoRangeSheet!$D$8</definedName>
    <definedName name="QY2_TAMT" hidden="1">[8]XLR_NoRangeSheet!$D$8</definedName>
    <definedName name="QY2_TNW" localSheetId="50" hidden="1">[9]XLR_NoRangeSheet!$E$8</definedName>
    <definedName name="QY2_TNW" hidden="1">[8]XLR_NoRangeSheet!$E$8</definedName>
    <definedName name="QY2_TQUA" localSheetId="50" hidden="1">[9]XLR_NoRangeSheet!$B$8</definedName>
    <definedName name="QY2_TQUA" hidden="1">[10]XLR_NoRangeSheet!$B$8</definedName>
    <definedName name="qypar_BASE1" localSheetId="50" hidden="1">[9]XLR_NoRangeSheet!$BJ$7</definedName>
    <definedName name="qypar_BASE1" hidden="1">[10]XLR_NoRangeSheet!$BJ$7</definedName>
    <definedName name="qypar_CTDTL" localSheetId="50" hidden="1">[9]XLR_NoRangeSheet!$N$6</definedName>
    <definedName name="qypar_CTDTL" hidden="1">[10]XLR_NoRangeSheet!$N$6</definedName>
    <definedName name="qypar_CURCY" localSheetId="50" hidden="1">[9]XLR_NoRangeSheet!$U$6</definedName>
    <definedName name="qypar_CURCY" hidden="1">[10]XLR_NoRangeSheet!$U$6</definedName>
    <definedName name="qypar_DESTINATION" localSheetId="50" hidden="1">[9]XLR_NoRangeSheet!$AI$6</definedName>
    <definedName name="qypar_DESTINATION" hidden="1">[10]XLR_NoRangeSheet!$AI$6</definedName>
    <definedName name="qypar_EXRATE" localSheetId="50" hidden="1">[9]XLR_NoRangeSheet!$V$6</definedName>
    <definedName name="qypar_EXRATE" hidden="1">[10]XLR_NoRangeSheet!$V$6</definedName>
    <definedName name="qypar_FAGENTNAME" localSheetId="50" hidden="1">[9]XLR_NoRangeSheet!$CJ$6</definedName>
    <definedName name="qypar_FAGENTNAME" hidden="1">[10]XLR_NoRangeSheet!$CJ$6</definedName>
    <definedName name="qypar_HISNO" localSheetId="50" hidden="1">[9]XLR_NoRangeSheet!$I$6</definedName>
    <definedName name="qypar_HISNO" hidden="1">[10]XLR_NoRangeSheet!$I$6</definedName>
    <definedName name="qypar_LOADINGPORT" localSheetId="50" hidden="1">[9]XLR_NoRangeSheet!$AH$6</definedName>
    <definedName name="qypar_LOADINGPORT" hidden="1">[10]XLR_NoRangeSheet!$AH$6</definedName>
    <definedName name="qypar_SD" localSheetId="50" hidden="1">[9]XLR_NoRangeSheet!$BL$7</definedName>
    <definedName name="qypar_SD" hidden="1">[10]XLR_NoRangeSheet!$BL$7</definedName>
    <definedName name="qypar_SHIPMENT1" localSheetId="50" hidden="1">[9]XLR_NoRangeSheet!$B$6</definedName>
    <definedName name="qypar_SHIPMENT1" hidden="1">[10]XLR_NoRangeSheet!$B$6</definedName>
    <definedName name="qypar_SNDATE" localSheetId="50" hidden="1">[9]XLR_NoRangeSheet!$J$6</definedName>
    <definedName name="qypar_SNDATE" hidden="1">[10]XLR_NoRangeSheet!$J$6</definedName>
    <definedName name="qypar_ZZ" localSheetId="50" hidden="1">[9]XLR_NoRangeSheet!$BN$7</definedName>
    <definedName name="qypar_ZZ" hidden="1">[10]XLR_NoRangeSheet!$BN$7</definedName>
    <definedName name="re" localSheetId="36" hidden="1">{#N/A,#N/A,FALSE,"Sub2.1";#N/A,#N/A,FALSE,"Conc2.2";#N/A,#N/A,FALSE,"Block2.3";#N/A,#N/A,FALSE,"Roof2.4";#N/A,#N/A,FALSE,"wood2.5";#N/A,#N/A,FALSE,"Door2.6";#N/A,#N/A,FALSE,"Finish2.7";#N/A,#N/A,FALSE,"Service2.8";#N/A,#N/A,FALSE,"Summary2"}</definedName>
    <definedName name="re" localSheetId="50" hidden="1">{#N/A,#N/A,FALSE,"Sub2.1";#N/A,#N/A,FALSE,"Conc2.2";#N/A,#N/A,FALSE,"Block2.3";#N/A,#N/A,FALSE,"Roof2.4";#N/A,#N/A,FALSE,"wood2.5";#N/A,#N/A,FALSE,"Door2.6";#N/A,#N/A,FALSE,"Finish2.7";#N/A,#N/A,FALSE,"Service2.8";#N/A,#N/A,FALSE,"Summary2"}</definedName>
    <definedName name="re" localSheetId="53" hidden="1">{#N/A,#N/A,FALSE,"Sub2.1";#N/A,#N/A,FALSE,"Conc2.2";#N/A,#N/A,FALSE,"Block2.3";#N/A,#N/A,FALSE,"Roof2.4";#N/A,#N/A,FALSE,"wood2.5";#N/A,#N/A,FALSE,"Door2.6";#N/A,#N/A,FALSE,"Finish2.7";#N/A,#N/A,FALSE,"Service2.8";#N/A,#N/A,FALSE,"Summary2"}</definedName>
    <definedName name="re" localSheetId="54" hidden="1">{#N/A,#N/A,FALSE,"Sub2.1";#N/A,#N/A,FALSE,"Conc2.2";#N/A,#N/A,FALSE,"Block2.3";#N/A,#N/A,FALSE,"Roof2.4";#N/A,#N/A,FALSE,"wood2.5";#N/A,#N/A,FALSE,"Door2.6";#N/A,#N/A,FALSE,"Finish2.7";#N/A,#N/A,FALSE,"Service2.8";#N/A,#N/A,FALSE,"Summary2"}</definedName>
    <definedName name="re" localSheetId="55" hidden="1">{#N/A,#N/A,FALSE,"Sub2.1";#N/A,#N/A,FALSE,"Conc2.2";#N/A,#N/A,FALSE,"Block2.3";#N/A,#N/A,FALSE,"Roof2.4";#N/A,#N/A,FALSE,"wood2.5";#N/A,#N/A,FALSE,"Door2.6";#N/A,#N/A,FALSE,"Finish2.7";#N/A,#N/A,FALSE,"Service2.8";#N/A,#N/A,FALSE,"Summary2"}</definedName>
    <definedName name="re" localSheetId="56" hidden="1">{#N/A,#N/A,FALSE,"Sub2.1";#N/A,#N/A,FALSE,"Conc2.2";#N/A,#N/A,FALSE,"Block2.3";#N/A,#N/A,FALSE,"Roof2.4";#N/A,#N/A,FALSE,"wood2.5";#N/A,#N/A,FALSE,"Door2.6";#N/A,#N/A,FALSE,"Finish2.7";#N/A,#N/A,FALSE,"Service2.8";#N/A,#N/A,FALSE,"Summary2"}</definedName>
    <definedName name="re" localSheetId="57" hidden="1">{#N/A,#N/A,FALSE,"Sub2.1";#N/A,#N/A,FALSE,"Conc2.2";#N/A,#N/A,FALSE,"Block2.3";#N/A,#N/A,FALSE,"Roof2.4";#N/A,#N/A,FALSE,"wood2.5";#N/A,#N/A,FALSE,"Door2.6";#N/A,#N/A,FALSE,"Finish2.7";#N/A,#N/A,FALSE,"Service2.8";#N/A,#N/A,FALSE,"Summary2"}</definedName>
    <definedName name="re" hidden="1">{#N/A,#N/A,FALSE,"Sub2.1";#N/A,#N/A,FALSE,"Conc2.2";#N/A,#N/A,FALSE,"Block2.3";#N/A,#N/A,FALSE,"Roof2.4";#N/A,#N/A,FALSE,"wood2.5";#N/A,#N/A,FALSE,"Door2.6";#N/A,#N/A,FALSE,"Finish2.7";#N/A,#N/A,FALSE,"Service2.8";#N/A,#N/A,FALSE,"Summary2"}</definedName>
    <definedName name="_xlnm.Recorder" localSheetId="45">#REF!</definedName>
    <definedName name="_xlnm.Recorder" localSheetId="46">#REF!</definedName>
    <definedName name="_xlnm.Recorder" localSheetId="47">#REF!</definedName>
    <definedName name="_xlnm.Recorder" localSheetId="48">#REF!</definedName>
    <definedName name="_xlnm.Recorder" localSheetId="49">#REF!</definedName>
    <definedName name="_xlnm.Recorder" localSheetId="50">#REF!</definedName>
    <definedName name="_xlnm.Recorder" localSheetId="51">#REF!</definedName>
    <definedName name="_xlnm.Recorder" localSheetId="52">#REF!</definedName>
    <definedName name="_xlnm.Recorder" localSheetId="53">#REF!</definedName>
    <definedName name="_xlnm.Recorder" localSheetId="54">#REF!</definedName>
    <definedName name="_xlnm.Recorder" localSheetId="37">#REF!</definedName>
    <definedName name="_xlnm.Recorder" localSheetId="55">#REF!</definedName>
    <definedName name="_xlnm.Recorder" localSheetId="56">#REF!</definedName>
    <definedName name="_xlnm.Recorder" localSheetId="57">#REF!</definedName>
    <definedName name="_xlnm.Recorder" localSheetId="58">#REF!</definedName>
    <definedName name="_xlnm.Recorder" localSheetId="59">#REF!</definedName>
    <definedName name="_xlnm.Recorder" localSheetId="60">#REF!</definedName>
    <definedName name="_xlnm.Recorder" localSheetId="61">#REF!</definedName>
    <definedName name="_xlnm.Recorder" localSheetId="62">#REF!</definedName>
    <definedName name="_xlnm.Recorder" localSheetId="38">#REF!</definedName>
    <definedName name="_xlnm.Recorder" localSheetId="39">#REF!</definedName>
    <definedName name="_xlnm.Recorder" localSheetId="40">#REF!</definedName>
    <definedName name="_xlnm.Recorder" localSheetId="41">#REF!</definedName>
    <definedName name="_xlnm.Recorder" localSheetId="42">#REF!</definedName>
    <definedName name="_xlnm.Recorder" localSheetId="43">#REF!</definedName>
    <definedName name="_xlnm.Recorder" localSheetId="44">#REF!</definedName>
    <definedName name="_xlnm.Recorder" localSheetId="35">#REF!</definedName>
    <definedName name="_xlnm.Recorder">#REF!</definedName>
    <definedName name="Reference" localSheetId="45">#REF!</definedName>
    <definedName name="Reference" localSheetId="46">#REF!</definedName>
    <definedName name="Reference" localSheetId="47">#REF!</definedName>
    <definedName name="Reference" localSheetId="48">#REF!</definedName>
    <definedName name="Reference" localSheetId="49">#REF!</definedName>
    <definedName name="Reference" localSheetId="50">#REF!</definedName>
    <definedName name="Reference" localSheetId="51">#REF!</definedName>
    <definedName name="Reference" localSheetId="52">#REF!</definedName>
    <definedName name="Reference" localSheetId="53">#REF!</definedName>
    <definedName name="Reference" localSheetId="54">#REF!</definedName>
    <definedName name="Reference" localSheetId="37">#REF!</definedName>
    <definedName name="Reference" localSheetId="55">#REF!</definedName>
    <definedName name="Reference" localSheetId="56">#REF!</definedName>
    <definedName name="Reference" localSheetId="57">#REF!</definedName>
    <definedName name="Reference" localSheetId="58">#REF!</definedName>
    <definedName name="Reference" localSheetId="59">#REF!</definedName>
    <definedName name="Reference" localSheetId="60">#REF!</definedName>
    <definedName name="Reference" localSheetId="61">#REF!</definedName>
    <definedName name="Reference" localSheetId="62">#REF!</definedName>
    <definedName name="Reference" localSheetId="38">#REF!</definedName>
    <definedName name="Reference" localSheetId="39">#REF!</definedName>
    <definedName name="Reference" localSheetId="40">#REF!</definedName>
    <definedName name="Reference" localSheetId="41">#REF!</definedName>
    <definedName name="Reference" localSheetId="42">#REF!</definedName>
    <definedName name="Reference" localSheetId="43">#REF!</definedName>
    <definedName name="Reference" localSheetId="44">#REF!</definedName>
    <definedName name="Reference" localSheetId="35">#REF!</definedName>
    <definedName name="Reference">#REF!</definedName>
    <definedName name="rf" localSheetId="36" hidden="1">{#N/A,#N/A,FALSE,"Sub2.1";#N/A,#N/A,FALSE,"Conc2.2";#N/A,#N/A,FALSE,"Block2.3";#N/A,#N/A,FALSE,"Roof2.4";#N/A,#N/A,FALSE,"wood2.5";#N/A,#N/A,FALSE,"Door2.6";#N/A,#N/A,FALSE,"Finish2.7";#N/A,#N/A,FALSE,"Service2.8";#N/A,#N/A,FALSE,"Summary2"}</definedName>
    <definedName name="rf" localSheetId="50" hidden="1">{#N/A,#N/A,FALSE,"Sub2.1";#N/A,#N/A,FALSE,"Conc2.2";#N/A,#N/A,FALSE,"Block2.3";#N/A,#N/A,FALSE,"Roof2.4";#N/A,#N/A,FALSE,"wood2.5";#N/A,#N/A,FALSE,"Door2.6";#N/A,#N/A,FALSE,"Finish2.7";#N/A,#N/A,FALSE,"Service2.8";#N/A,#N/A,FALSE,"Summary2"}</definedName>
    <definedName name="rf" localSheetId="53" hidden="1">{#N/A,#N/A,FALSE,"Sub2.1";#N/A,#N/A,FALSE,"Conc2.2";#N/A,#N/A,FALSE,"Block2.3";#N/A,#N/A,FALSE,"Roof2.4";#N/A,#N/A,FALSE,"wood2.5";#N/A,#N/A,FALSE,"Door2.6";#N/A,#N/A,FALSE,"Finish2.7";#N/A,#N/A,FALSE,"Service2.8";#N/A,#N/A,FALSE,"Summary2"}</definedName>
    <definedName name="rf" localSheetId="54" hidden="1">{#N/A,#N/A,FALSE,"Sub2.1";#N/A,#N/A,FALSE,"Conc2.2";#N/A,#N/A,FALSE,"Block2.3";#N/A,#N/A,FALSE,"Roof2.4";#N/A,#N/A,FALSE,"wood2.5";#N/A,#N/A,FALSE,"Door2.6";#N/A,#N/A,FALSE,"Finish2.7";#N/A,#N/A,FALSE,"Service2.8";#N/A,#N/A,FALSE,"Summary2"}</definedName>
    <definedName name="rf" localSheetId="55" hidden="1">{#N/A,#N/A,FALSE,"Sub2.1";#N/A,#N/A,FALSE,"Conc2.2";#N/A,#N/A,FALSE,"Block2.3";#N/A,#N/A,FALSE,"Roof2.4";#N/A,#N/A,FALSE,"wood2.5";#N/A,#N/A,FALSE,"Door2.6";#N/A,#N/A,FALSE,"Finish2.7";#N/A,#N/A,FALSE,"Service2.8";#N/A,#N/A,FALSE,"Summary2"}</definedName>
    <definedName name="rf" localSheetId="56" hidden="1">{#N/A,#N/A,FALSE,"Sub2.1";#N/A,#N/A,FALSE,"Conc2.2";#N/A,#N/A,FALSE,"Block2.3";#N/A,#N/A,FALSE,"Roof2.4";#N/A,#N/A,FALSE,"wood2.5";#N/A,#N/A,FALSE,"Door2.6";#N/A,#N/A,FALSE,"Finish2.7";#N/A,#N/A,FALSE,"Service2.8";#N/A,#N/A,FALSE,"Summary2"}</definedName>
    <definedName name="rf" localSheetId="57" hidden="1">{#N/A,#N/A,FALSE,"Sub2.1";#N/A,#N/A,FALSE,"Conc2.2";#N/A,#N/A,FALSE,"Block2.3";#N/A,#N/A,FALSE,"Roof2.4";#N/A,#N/A,FALSE,"wood2.5";#N/A,#N/A,FALSE,"Door2.6";#N/A,#N/A,FALSE,"Finish2.7";#N/A,#N/A,FALSE,"Service2.8";#N/A,#N/A,FALSE,"Summary2"}</definedName>
    <definedName name="rf" hidden="1">{#N/A,#N/A,FALSE,"Sub2.1";#N/A,#N/A,FALSE,"Conc2.2";#N/A,#N/A,FALSE,"Block2.3";#N/A,#N/A,FALSE,"Roof2.4";#N/A,#N/A,FALSE,"wood2.5";#N/A,#N/A,FALSE,"Door2.6";#N/A,#N/A,FALSE,"Finish2.7";#N/A,#N/A,FALSE,"Service2.8";#N/A,#N/A,FALSE,"Summary2"}</definedName>
    <definedName name="Risers" localSheetId="36" hidden="1">{#N/A,#N/A,FALSE,"Sub2.1";#N/A,#N/A,FALSE,"Conc2.2";#N/A,#N/A,FALSE,"Block2.3";#N/A,#N/A,FALSE,"Roof2.4";#N/A,#N/A,FALSE,"wood2.5";#N/A,#N/A,FALSE,"Door2.6";#N/A,#N/A,FALSE,"Finish2.7";#N/A,#N/A,FALSE,"Service2.8";#N/A,#N/A,FALSE,"Summary2"}</definedName>
    <definedName name="Risers" localSheetId="45" hidden="1">{#N/A,#N/A,FALSE,"Sub2.1";#N/A,#N/A,FALSE,"Conc2.2";#N/A,#N/A,FALSE,"Block2.3";#N/A,#N/A,FALSE,"Roof2.4";#N/A,#N/A,FALSE,"wood2.5";#N/A,#N/A,FALSE,"Door2.6";#N/A,#N/A,FALSE,"Finish2.7";#N/A,#N/A,FALSE,"Service2.8";#N/A,#N/A,FALSE,"Summary2"}</definedName>
    <definedName name="Risers" localSheetId="50" hidden="1">{#N/A,#N/A,FALSE,"Sub2.1";#N/A,#N/A,FALSE,"Conc2.2";#N/A,#N/A,FALSE,"Block2.3";#N/A,#N/A,FALSE,"Roof2.4";#N/A,#N/A,FALSE,"wood2.5";#N/A,#N/A,FALSE,"Door2.6";#N/A,#N/A,FALSE,"Finish2.7";#N/A,#N/A,FALSE,"Service2.8";#N/A,#N/A,FALSE,"Summary2"}</definedName>
    <definedName name="Risers" localSheetId="53" hidden="1">{#N/A,#N/A,FALSE,"Sub2.1";#N/A,#N/A,FALSE,"Conc2.2";#N/A,#N/A,FALSE,"Block2.3";#N/A,#N/A,FALSE,"Roof2.4";#N/A,#N/A,FALSE,"wood2.5";#N/A,#N/A,FALSE,"Door2.6";#N/A,#N/A,FALSE,"Finish2.7";#N/A,#N/A,FALSE,"Service2.8";#N/A,#N/A,FALSE,"Summary2"}</definedName>
    <definedName name="Risers" localSheetId="54" hidden="1">{#N/A,#N/A,FALSE,"Sub2.1";#N/A,#N/A,FALSE,"Conc2.2";#N/A,#N/A,FALSE,"Block2.3";#N/A,#N/A,FALSE,"Roof2.4";#N/A,#N/A,FALSE,"wood2.5";#N/A,#N/A,FALSE,"Door2.6";#N/A,#N/A,FALSE,"Finish2.7";#N/A,#N/A,FALSE,"Service2.8";#N/A,#N/A,FALSE,"Summary2"}</definedName>
    <definedName name="Risers" localSheetId="37" hidden="1">{#N/A,#N/A,FALSE,"Sub2.1";#N/A,#N/A,FALSE,"Conc2.2";#N/A,#N/A,FALSE,"Block2.3";#N/A,#N/A,FALSE,"Roof2.4";#N/A,#N/A,FALSE,"wood2.5";#N/A,#N/A,FALSE,"Door2.6";#N/A,#N/A,FALSE,"Finish2.7";#N/A,#N/A,FALSE,"Service2.8";#N/A,#N/A,FALSE,"Summary2"}</definedName>
    <definedName name="Risers" localSheetId="55" hidden="1">{#N/A,#N/A,FALSE,"Sub2.1";#N/A,#N/A,FALSE,"Conc2.2";#N/A,#N/A,FALSE,"Block2.3";#N/A,#N/A,FALSE,"Roof2.4";#N/A,#N/A,FALSE,"wood2.5";#N/A,#N/A,FALSE,"Door2.6";#N/A,#N/A,FALSE,"Finish2.7";#N/A,#N/A,FALSE,"Service2.8";#N/A,#N/A,FALSE,"Summary2"}</definedName>
    <definedName name="Risers" localSheetId="56" hidden="1">{#N/A,#N/A,FALSE,"Sub2.1";#N/A,#N/A,FALSE,"Conc2.2";#N/A,#N/A,FALSE,"Block2.3";#N/A,#N/A,FALSE,"Roof2.4";#N/A,#N/A,FALSE,"wood2.5";#N/A,#N/A,FALSE,"Door2.6";#N/A,#N/A,FALSE,"Finish2.7";#N/A,#N/A,FALSE,"Service2.8";#N/A,#N/A,FALSE,"Summary2"}</definedName>
    <definedName name="Risers" localSheetId="57" hidden="1">{#N/A,#N/A,FALSE,"Sub2.1";#N/A,#N/A,FALSE,"Conc2.2";#N/A,#N/A,FALSE,"Block2.3";#N/A,#N/A,FALSE,"Roof2.4";#N/A,#N/A,FALSE,"wood2.5";#N/A,#N/A,FALSE,"Door2.6";#N/A,#N/A,FALSE,"Finish2.7";#N/A,#N/A,FALSE,"Service2.8";#N/A,#N/A,FALSE,"Summary2"}</definedName>
    <definedName name="Risers" localSheetId="59" hidden="1">{#N/A,#N/A,FALSE,"Sub2.1";#N/A,#N/A,FALSE,"Conc2.2";#N/A,#N/A,FALSE,"Block2.3";#N/A,#N/A,FALSE,"Roof2.4";#N/A,#N/A,FALSE,"wood2.5";#N/A,#N/A,FALSE,"Door2.6";#N/A,#N/A,FALSE,"Finish2.7";#N/A,#N/A,FALSE,"Service2.8";#N/A,#N/A,FALSE,"Summary2"}</definedName>
    <definedName name="Risers" localSheetId="38" hidden="1">{#N/A,#N/A,FALSE,"Sub2.1";#N/A,#N/A,FALSE,"Conc2.2";#N/A,#N/A,FALSE,"Block2.3";#N/A,#N/A,FALSE,"Roof2.4";#N/A,#N/A,FALSE,"wood2.5";#N/A,#N/A,FALSE,"Door2.6";#N/A,#N/A,FALSE,"Finish2.7";#N/A,#N/A,FALSE,"Service2.8";#N/A,#N/A,FALSE,"Summary2"}</definedName>
    <definedName name="Risers" localSheetId="39" hidden="1">{#N/A,#N/A,FALSE,"Sub2.1";#N/A,#N/A,FALSE,"Conc2.2";#N/A,#N/A,FALSE,"Block2.3";#N/A,#N/A,FALSE,"Roof2.4";#N/A,#N/A,FALSE,"wood2.5";#N/A,#N/A,FALSE,"Door2.6";#N/A,#N/A,FALSE,"Finish2.7";#N/A,#N/A,FALSE,"Service2.8";#N/A,#N/A,FALSE,"Summary2"}</definedName>
    <definedName name="Risers" localSheetId="40" hidden="1">{#N/A,#N/A,FALSE,"Sub2.1";#N/A,#N/A,FALSE,"Conc2.2";#N/A,#N/A,FALSE,"Block2.3";#N/A,#N/A,FALSE,"Roof2.4";#N/A,#N/A,FALSE,"wood2.5";#N/A,#N/A,FALSE,"Door2.6";#N/A,#N/A,FALSE,"Finish2.7";#N/A,#N/A,FALSE,"Service2.8";#N/A,#N/A,FALSE,"Summary2"}</definedName>
    <definedName name="Risers" localSheetId="41" hidden="1">{#N/A,#N/A,FALSE,"Sub2.1";#N/A,#N/A,FALSE,"Conc2.2";#N/A,#N/A,FALSE,"Block2.3";#N/A,#N/A,FALSE,"Roof2.4";#N/A,#N/A,FALSE,"wood2.5";#N/A,#N/A,FALSE,"Door2.6";#N/A,#N/A,FALSE,"Finish2.7";#N/A,#N/A,FALSE,"Service2.8";#N/A,#N/A,FALSE,"Summary2"}</definedName>
    <definedName name="Risers" localSheetId="42" hidden="1">{#N/A,#N/A,FALSE,"Sub2.1";#N/A,#N/A,FALSE,"Conc2.2";#N/A,#N/A,FALSE,"Block2.3";#N/A,#N/A,FALSE,"Roof2.4";#N/A,#N/A,FALSE,"wood2.5";#N/A,#N/A,FALSE,"Door2.6";#N/A,#N/A,FALSE,"Finish2.7";#N/A,#N/A,FALSE,"Service2.8";#N/A,#N/A,FALSE,"Summary2"}</definedName>
    <definedName name="Risers" localSheetId="43" hidden="1">{#N/A,#N/A,FALSE,"Sub2.1";#N/A,#N/A,FALSE,"Conc2.2";#N/A,#N/A,FALSE,"Block2.3";#N/A,#N/A,FALSE,"Roof2.4";#N/A,#N/A,FALSE,"wood2.5";#N/A,#N/A,FALSE,"Door2.6";#N/A,#N/A,FALSE,"Finish2.7";#N/A,#N/A,FALSE,"Service2.8";#N/A,#N/A,FALSE,"Summary2"}</definedName>
    <definedName name="Risers" localSheetId="44" hidden="1">{#N/A,#N/A,FALSE,"Sub2.1";#N/A,#N/A,FALSE,"Conc2.2";#N/A,#N/A,FALSE,"Block2.3";#N/A,#N/A,FALSE,"Roof2.4";#N/A,#N/A,FALSE,"wood2.5";#N/A,#N/A,FALSE,"Door2.6";#N/A,#N/A,FALSE,"Finish2.7";#N/A,#N/A,FALSE,"Service2.8";#N/A,#N/A,FALSE,"Summary2"}</definedName>
    <definedName name="Risers" localSheetId="34" hidden="1">{#N/A,#N/A,FALSE,"Sub2.1";#N/A,#N/A,FALSE,"Conc2.2";#N/A,#N/A,FALSE,"Block2.3";#N/A,#N/A,FALSE,"Roof2.4";#N/A,#N/A,FALSE,"wood2.5";#N/A,#N/A,FALSE,"Door2.6";#N/A,#N/A,FALSE,"Finish2.7";#N/A,#N/A,FALSE,"Service2.8";#N/A,#N/A,FALSE,"Summary2"}</definedName>
    <definedName name="Risers" localSheetId="35" hidden="1">{#N/A,#N/A,FALSE,"Sub2.1";#N/A,#N/A,FALSE,"Conc2.2";#N/A,#N/A,FALSE,"Block2.3";#N/A,#N/A,FALSE,"Roof2.4";#N/A,#N/A,FALSE,"wood2.5";#N/A,#N/A,FALSE,"Door2.6";#N/A,#N/A,FALSE,"Finish2.7";#N/A,#N/A,FALSE,"Service2.8";#N/A,#N/A,FALSE,"Summary2"}</definedName>
    <definedName name="Risers" hidden="1">{#N/A,#N/A,FALSE,"Sub2.1";#N/A,#N/A,FALSE,"Conc2.2";#N/A,#N/A,FALSE,"Block2.3";#N/A,#N/A,FALSE,"Roof2.4";#N/A,#N/A,FALSE,"wood2.5";#N/A,#N/A,FALSE,"Door2.6";#N/A,#N/A,FALSE,"Finish2.7";#N/A,#N/A,FALSE,"Service2.8";#N/A,#N/A,FALSE,"Summary2"}</definedName>
    <definedName name="roof2" localSheetId="36" hidden="1">{#N/A,#N/A,FALSE,"Sub2.1";#N/A,#N/A,FALSE,"Conc2.2";#N/A,#N/A,FALSE,"Block2.3";#N/A,#N/A,FALSE,"Roof2.4";#N/A,#N/A,FALSE,"wood2.5";#N/A,#N/A,FALSE,"Door2.6";#N/A,#N/A,FALSE,"Finish2.7";#N/A,#N/A,FALSE,"Service2.8";#N/A,#N/A,FALSE,"Summary2"}</definedName>
    <definedName name="roof2" localSheetId="50" hidden="1">{#N/A,#N/A,FALSE,"Sub2.1";#N/A,#N/A,FALSE,"Conc2.2";#N/A,#N/A,FALSE,"Block2.3";#N/A,#N/A,FALSE,"Roof2.4";#N/A,#N/A,FALSE,"wood2.5";#N/A,#N/A,FALSE,"Door2.6";#N/A,#N/A,FALSE,"Finish2.7";#N/A,#N/A,FALSE,"Service2.8";#N/A,#N/A,FALSE,"Summary2"}</definedName>
    <definedName name="roof2" hidden="1">{#N/A,#N/A,FALSE,"Sub2.1";#N/A,#N/A,FALSE,"Conc2.2";#N/A,#N/A,FALSE,"Block2.3";#N/A,#N/A,FALSE,"Roof2.4";#N/A,#N/A,FALSE,"wood2.5";#N/A,#N/A,FALSE,"Door2.6";#N/A,#N/A,FALSE,"Finish2.7";#N/A,#N/A,FALSE,"Service2.8";#N/A,#N/A,FALSE,"Summary2"}</definedName>
    <definedName name="rr" localSheetId="36" hidden="1">{#N/A,#N/A,FALSE,"Sub2.1";#N/A,#N/A,FALSE,"Conc2.2";#N/A,#N/A,FALSE,"Block2.3";#N/A,#N/A,FALSE,"Roof2.4";#N/A,#N/A,FALSE,"wood2.5";#N/A,#N/A,FALSE,"Door2.6";#N/A,#N/A,FALSE,"Finish2.7";#N/A,#N/A,FALSE,"Service2.8";#N/A,#N/A,FALSE,"Summary2"}</definedName>
    <definedName name="rr" hidden="1">{#N/A,#N/A,FALSE,"Sub2.1";#N/A,#N/A,FALSE,"Conc2.2";#N/A,#N/A,FALSE,"Block2.3";#N/A,#N/A,FALSE,"Roof2.4";#N/A,#N/A,FALSE,"wood2.5";#N/A,#N/A,FALSE,"Door2.6";#N/A,#N/A,FALSE,"Finish2.7";#N/A,#N/A,FALSE,"Service2.8";#N/A,#N/A,FALSE,"Summary2"}</definedName>
    <definedName name="rrr" localSheetId="36" hidden="1">{#N/A,#N/A,FALSE,"Sub2.1";#N/A,#N/A,FALSE,"Conc2.2";#N/A,#N/A,FALSE,"Block2.3";#N/A,#N/A,FALSE,"Roof2.4";#N/A,#N/A,FALSE,"wood2.5";#N/A,#N/A,FALSE,"Door2.6";#N/A,#N/A,FALSE,"Finish2.7";#N/A,#N/A,FALSE,"Service2.8";#N/A,#N/A,FALSE,"Summary2"}</definedName>
    <definedName name="rrr" hidden="1">{#N/A,#N/A,FALSE,"Sub2.1";#N/A,#N/A,FALSE,"Conc2.2";#N/A,#N/A,FALSE,"Block2.3";#N/A,#N/A,FALSE,"Roof2.4";#N/A,#N/A,FALSE,"wood2.5";#N/A,#N/A,FALSE,"Door2.6";#N/A,#N/A,FALSE,"Finish2.7";#N/A,#N/A,FALSE,"Service2.8";#N/A,#N/A,FALSE,"Summary2"}</definedName>
    <definedName name="rty" localSheetId="36" hidden="1">{#N/A,#N/A,FALSE,"Sub2.1";#N/A,#N/A,FALSE,"Conc2.2";#N/A,#N/A,FALSE,"Block2.3";#N/A,#N/A,FALSE,"Roof2.4";#N/A,#N/A,FALSE,"wood2.5";#N/A,#N/A,FALSE,"Door2.6";#N/A,#N/A,FALSE,"Finish2.7";#N/A,#N/A,FALSE,"Service2.8";#N/A,#N/A,FALSE,"Summary2"}</definedName>
    <definedName name="rty" hidden="1">{#N/A,#N/A,FALSE,"Sub2.1";#N/A,#N/A,FALSE,"Conc2.2";#N/A,#N/A,FALSE,"Block2.3";#N/A,#N/A,FALSE,"Roof2.4";#N/A,#N/A,FALSE,"wood2.5";#N/A,#N/A,FALSE,"Door2.6";#N/A,#N/A,FALSE,"Finish2.7";#N/A,#N/A,FALSE,"Service2.8";#N/A,#N/A,FALSE,"Summary2"}</definedName>
    <definedName name="S" localSheetId="45">#REF!</definedName>
    <definedName name="S" localSheetId="46">#REF!</definedName>
    <definedName name="S" localSheetId="47">#REF!</definedName>
    <definedName name="S" localSheetId="48">#REF!</definedName>
    <definedName name="S" localSheetId="49">#REF!</definedName>
    <definedName name="S" localSheetId="50">#REF!</definedName>
    <definedName name="S" localSheetId="51">#REF!</definedName>
    <definedName name="S" localSheetId="52">#REF!</definedName>
    <definedName name="S" localSheetId="53">#REF!</definedName>
    <definedName name="S" localSheetId="54">#REF!</definedName>
    <definedName name="S" localSheetId="37">#REF!</definedName>
    <definedName name="S" localSheetId="55">#REF!</definedName>
    <definedName name="S" localSheetId="56">#REF!</definedName>
    <definedName name="S" localSheetId="57">#REF!</definedName>
    <definedName name="S" localSheetId="58">#REF!</definedName>
    <definedName name="S" localSheetId="59">#REF!</definedName>
    <definedName name="S" localSheetId="60">#REF!</definedName>
    <definedName name="S" localSheetId="61">#REF!</definedName>
    <definedName name="S" localSheetId="62">#REF!</definedName>
    <definedName name="S" localSheetId="38">#REF!</definedName>
    <definedName name="S" localSheetId="39">#REF!</definedName>
    <definedName name="S" localSheetId="40">#REF!</definedName>
    <definedName name="S" localSheetId="41">#REF!</definedName>
    <definedName name="S" localSheetId="42">#REF!</definedName>
    <definedName name="S" localSheetId="43">#REF!</definedName>
    <definedName name="S" localSheetId="44">#REF!</definedName>
    <definedName name="S" localSheetId="35">#REF!</definedName>
    <definedName name="S">#REF!</definedName>
    <definedName name="sa" localSheetId="36" hidden="1">{#N/A,#N/A,FALSE,"Sub2.1";#N/A,#N/A,FALSE,"Conc2.2";#N/A,#N/A,FALSE,"Block2.3";#N/A,#N/A,FALSE,"Roof2.4";#N/A,#N/A,FALSE,"wood2.5";#N/A,#N/A,FALSE,"Door2.6";#N/A,#N/A,FALSE,"Finish2.7";#N/A,#N/A,FALSE,"Service2.8";#N/A,#N/A,FALSE,"Summary2"}</definedName>
    <definedName name="sa" localSheetId="50" hidden="1">{#N/A,#N/A,FALSE,"Sub2.1";#N/A,#N/A,FALSE,"Conc2.2";#N/A,#N/A,FALSE,"Block2.3";#N/A,#N/A,FALSE,"Roof2.4";#N/A,#N/A,FALSE,"wood2.5";#N/A,#N/A,FALSE,"Door2.6";#N/A,#N/A,FALSE,"Finish2.7";#N/A,#N/A,FALSE,"Service2.8";#N/A,#N/A,FALSE,"Summary2"}</definedName>
    <definedName name="sa" hidden="1">{#N/A,#N/A,FALSE,"Sub2.1";#N/A,#N/A,FALSE,"Conc2.2";#N/A,#N/A,FALSE,"Block2.3";#N/A,#N/A,FALSE,"Roof2.4";#N/A,#N/A,FALSE,"wood2.5";#N/A,#N/A,FALSE,"Door2.6";#N/A,#N/A,FALSE,"Finish2.7";#N/A,#N/A,FALSE,"Service2.8";#N/A,#N/A,FALSE,"Summary2"}</definedName>
    <definedName name="sad" localSheetId="36" hidden="1">{#N/A,#N/A,FALSE,"Sub2.1";#N/A,#N/A,FALSE,"Conc2.2";#N/A,#N/A,FALSE,"Block2.3";#N/A,#N/A,FALSE,"Roof2.4";#N/A,#N/A,FALSE,"wood2.5";#N/A,#N/A,FALSE,"Door2.6";#N/A,#N/A,FALSE,"Finish2.7";#N/A,#N/A,FALSE,"Service2.8";#N/A,#N/A,FALSE,"Summary2"}</definedName>
    <definedName name="sad" localSheetId="50" hidden="1">{#N/A,#N/A,FALSE,"Sub2.1";#N/A,#N/A,FALSE,"Conc2.2";#N/A,#N/A,FALSE,"Block2.3";#N/A,#N/A,FALSE,"Roof2.4";#N/A,#N/A,FALSE,"wood2.5";#N/A,#N/A,FALSE,"Door2.6";#N/A,#N/A,FALSE,"Finish2.7";#N/A,#N/A,FALSE,"Service2.8";#N/A,#N/A,FALSE,"Summary2"}</definedName>
    <definedName name="sad" hidden="1">{#N/A,#N/A,FALSE,"Sub2.1";#N/A,#N/A,FALSE,"Conc2.2";#N/A,#N/A,FALSE,"Block2.3";#N/A,#N/A,FALSE,"Roof2.4";#N/A,#N/A,FALSE,"wood2.5";#N/A,#N/A,FALSE,"Door2.6";#N/A,#N/A,FALSE,"Finish2.7";#N/A,#N/A,FALSE,"Service2.8";#N/A,#N/A,FALSE,"Summary2"}</definedName>
    <definedName name="SAWAN" localSheetId="36" hidden="1">{#N/A,#N/A,FALSE,"Sub2.1";#N/A,#N/A,FALSE,"Conc2.2";#N/A,#N/A,FALSE,"Block2.3";#N/A,#N/A,FALSE,"Roof2.4";#N/A,#N/A,FALSE,"wood2.5";#N/A,#N/A,FALSE,"Door2.6";#N/A,#N/A,FALSE,"Finish2.7";#N/A,#N/A,FALSE,"Service2.8";#N/A,#N/A,FALSE,"Summary2"}</definedName>
    <definedName name="SAWAN" hidden="1">{#N/A,#N/A,FALSE,"Sub2.1";#N/A,#N/A,FALSE,"Conc2.2";#N/A,#N/A,FALSE,"Block2.3";#N/A,#N/A,FALSE,"Roof2.4";#N/A,#N/A,FALSE,"wood2.5";#N/A,#N/A,FALSE,"Door2.6";#N/A,#N/A,FALSE,"Finish2.7";#N/A,#N/A,FALSE,"Service2.8";#N/A,#N/A,FALSE,"Summary2"}</definedName>
    <definedName name="scvf" localSheetId="36" hidden="1">{#N/A,#N/A,FALSE,"Dem18.1";#N/A,#N/A,FALSE,"Site18.2";#N/A,#N/A,FALSE,"Road18.3";#N/A,#N/A,FALSE,"Fenc18.4";#N/A,#N/A,FALSE,"Jetty18.5 ";#N/A,#N/A,FALSE,"Beach18.6";#N/A,#N/A,FALSE,"Summary18"}</definedName>
    <definedName name="scvf" localSheetId="50" hidden="1">{#N/A,#N/A,FALSE,"Dem18.1";#N/A,#N/A,FALSE,"Site18.2";#N/A,#N/A,FALSE,"Road18.3";#N/A,#N/A,FALSE,"Fenc18.4";#N/A,#N/A,FALSE,"Jetty18.5 ";#N/A,#N/A,FALSE,"Beach18.6";#N/A,#N/A,FALSE,"Summary18"}</definedName>
    <definedName name="scvf" localSheetId="53" hidden="1">{#N/A,#N/A,FALSE,"Dem18.1";#N/A,#N/A,FALSE,"Site18.2";#N/A,#N/A,FALSE,"Road18.3";#N/A,#N/A,FALSE,"Fenc18.4";#N/A,#N/A,FALSE,"Jetty18.5 ";#N/A,#N/A,FALSE,"Beach18.6";#N/A,#N/A,FALSE,"Summary18"}</definedName>
    <definedName name="scvf" localSheetId="54" hidden="1">{#N/A,#N/A,FALSE,"Dem18.1";#N/A,#N/A,FALSE,"Site18.2";#N/A,#N/A,FALSE,"Road18.3";#N/A,#N/A,FALSE,"Fenc18.4";#N/A,#N/A,FALSE,"Jetty18.5 ";#N/A,#N/A,FALSE,"Beach18.6";#N/A,#N/A,FALSE,"Summary18"}</definedName>
    <definedName name="scvf" localSheetId="55" hidden="1">{#N/A,#N/A,FALSE,"Dem18.1";#N/A,#N/A,FALSE,"Site18.2";#N/A,#N/A,FALSE,"Road18.3";#N/A,#N/A,FALSE,"Fenc18.4";#N/A,#N/A,FALSE,"Jetty18.5 ";#N/A,#N/A,FALSE,"Beach18.6";#N/A,#N/A,FALSE,"Summary18"}</definedName>
    <definedName name="scvf" localSheetId="56" hidden="1">{#N/A,#N/A,FALSE,"Dem18.1";#N/A,#N/A,FALSE,"Site18.2";#N/A,#N/A,FALSE,"Road18.3";#N/A,#N/A,FALSE,"Fenc18.4";#N/A,#N/A,FALSE,"Jetty18.5 ";#N/A,#N/A,FALSE,"Beach18.6";#N/A,#N/A,FALSE,"Summary18"}</definedName>
    <definedName name="scvf" localSheetId="57" hidden="1">{#N/A,#N/A,FALSE,"Dem18.1";#N/A,#N/A,FALSE,"Site18.2";#N/A,#N/A,FALSE,"Road18.3";#N/A,#N/A,FALSE,"Fenc18.4";#N/A,#N/A,FALSE,"Jetty18.5 ";#N/A,#N/A,FALSE,"Beach18.6";#N/A,#N/A,FALSE,"Summary18"}</definedName>
    <definedName name="scvf" hidden="1">{#N/A,#N/A,FALSE,"Dem18.1";#N/A,#N/A,FALSE,"Site18.2";#N/A,#N/A,FALSE,"Road18.3";#N/A,#N/A,FALSE,"Fenc18.4";#N/A,#N/A,FALSE,"Jetty18.5 ";#N/A,#N/A,FALSE,"Beach18.6";#N/A,#N/A,FALSE,"Summary18"}</definedName>
    <definedName name="sdfs" localSheetId="36" hidden="1">{#N/A,#N/A,FALSE,"Sub2.1";#N/A,#N/A,FALSE,"Conc2.2";#N/A,#N/A,FALSE,"Block2.3";#N/A,#N/A,FALSE,"Roof2.4";#N/A,#N/A,FALSE,"wood2.5";#N/A,#N/A,FALSE,"Door2.6";#N/A,#N/A,FALSE,"Finish2.7";#N/A,#N/A,FALSE,"Service2.8";#N/A,#N/A,FALSE,"Summary2"}</definedName>
    <definedName name="sdfs" localSheetId="50" hidden="1">{#N/A,#N/A,FALSE,"Sub2.1";#N/A,#N/A,FALSE,"Conc2.2";#N/A,#N/A,FALSE,"Block2.3";#N/A,#N/A,FALSE,"Roof2.4";#N/A,#N/A,FALSE,"wood2.5";#N/A,#N/A,FALSE,"Door2.6";#N/A,#N/A,FALSE,"Finish2.7";#N/A,#N/A,FALSE,"Service2.8";#N/A,#N/A,FALSE,"Summary2"}</definedName>
    <definedName name="sdfs" hidden="1">{#N/A,#N/A,FALSE,"Sub2.1";#N/A,#N/A,FALSE,"Conc2.2";#N/A,#N/A,FALSE,"Block2.3";#N/A,#N/A,FALSE,"Roof2.4";#N/A,#N/A,FALSE,"wood2.5";#N/A,#N/A,FALSE,"Door2.6";#N/A,#N/A,FALSE,"Finish2.7";#N/A,#N/A,FALSE,"Service2.8";#N/A,#N/A,FALSE,"Summary2"}</definedName>
    <definedName name="sdtswtwrthwrthwrt" localSheetId="36" hidden="1">{#N/A,#N/A,FALSE,"Sub2.1";#N/A,#N/A,FALSE,"Conc2.2";#N/A,#N/A,FALSE,"Block2.3";#N/A,#N/A,FALSE,"Roof2.4";#N/A,#N/A,FALSE,"wood2.5";#N/A,#N/A,FALSE,"Door2.6";#N/A,#N/A,FALSE,"Finish2.7";#N/A,#N/A,FALSE,"Service2.8";#N/A,#N/A,FALSE,"Summary2"}</definedName>
    <definedName name="sdtswtwrthwrthwrt" localSheetId="50" hidden="1">{#N/A,#N/A,FALSE,"Sub2.1";#N/A,#N/A,FALSE,"Conc2.2";#N/A,#N/A,FALSE,"Block2.3";#N/A,#N/A,FALSE,"Roof2.4";#N/A,#N/A,FALSE,"wood2.5";#N/A,#N/A,FALSE,"Door2.6";#N/A,#N/A,FALSE,"Finish2.7";#N/A,#N/A,FALSE,"Service2.8";#N/A,#N/A,FALSE,"Summary2"}</definedName>
    <definedName name="sdtswtwrthwrthwrt" hidden="1">{#N/A,#N/A,FALSE,"Sub2.1";#N/A,#N/A,FALSE,"Conc2.2";#N/A,#N/A,FALSE,"Block2.3";#N/A,#N/A,FALSE,"Roof2.4";#N/A,#N/A,FALSE,"wood2.5";#N/A,#N/A,FALSE,"Door2.6";#N/A,#N/A,FALSE,"Finish2.7";#N/A,#N/A,FALSE,"Service2.8";#N/A,#N/A,FALSE,"Summary2"}</definedName>
    <definedName name="se" localSheetId="36" hidden="1">{#N/A,#N/A,FALSE,"Sub2.1";#N/A,#N/A,FALSE,"Conc2.2";#N/A,#N/A,FALSE,"Block2.3";#N/A,#N/A,FALSE,"Roof2.4";#N/A,#N/A,FALSE,"wood2.5";#N/A,#N/A,FALSE,"Door2.6";#N/A,#N/A,FALSE,"Finish2.7";#N/A,#N/A,FALSE,"Service2.8";#N/A,#N/A,FALSE,"Summary2"}</definedName>
    <definedName name="se" localSheetId="50" hidden="1">{#N/A,#N/A,FALSE,"Sub2.1";#N/A,#N/A,FALSE,"Conc2.2";#N/A,#N/A,FALSE,"Block2.3";#N/A,#N/A,FALSE,"Roof2.4";#N/A,#N/A,FALSE,"wood2.5";#N/A,#N/A,FALSE,"Door2.6";#N/A,#N/A,FALSE,"Finish2.7";#N/A,#N/A,FALSE,"Service2.8";#N/A,#N/A,FALSE,"Summary2"}</definedName>
    <definedName name="se" localSheetId="53" hidden="1">{#N/A,#N/A,FALSE,"Sub2.1";#N/A,#N/A,FALSE,"Conc2.2";#N/A,#N/A,FALSE,"Block2.3";#N/A,#N/A,FALSE,"Roof2.4";#N/A,#N/A,FALSE,"wood2.5";#N/A,#N/A,FALSE,"Door2.6";#N/A,#N/A,FALSE,"Finish2.7";#N/A,#N/A,FALSE,"Service2.8";#N/A,#N/A,FALSE,"Summary2"}</definedName>
    <definedName name="se" localSheetId="54" hidden="1">{#N/A,#N/A,FALSE,"Sub2.1";#N/A,#N/A,FALSE,"Conc2.2";#N/A,#N/A,FALSE,"Block2.3";#N/A,#N/A,FALSE,"Roof2.4";#N/A,#N/A,FALSE,"wood2.5";#N/A,#N/A,FALSE,"Door2.6";#N/A,#N/A,FALSE,"Finish2.7";#N/A,#N/A,FALSE,"Service2.8";#N/A,#N/A,FALSE,"Summary2"}</definedName>
    <definedName name="se" localSheetId="55" hidden="1">{#N/A,#N/A,FALSE,"Sub2.1";#N/A,#N/A,FALSE,"Conc2.2";#N/A,#N/A,FALSE,"Block2.3";#N/A,#N/A,FALSE,"Roof2.4";#N/A,#N/A,FALSE,"wood2.5";#N/A,#N/A,FALSE,"Door2.6";#N/A,#N/A,FALSE,"Finish2.7";#N/A,#N/A,FALSE,"Service2.8";#N/A,#N/A,FALSE,"Summary2"}</definedName>
    <definedName name="se" localSheetId="56" hidden="1">{#N/A,#N/A,FALSE,"Sub2.1";#N/A,#N/A,FALSE,"Conc2.2";#N/A,#N/A,FALSE,"Block2.3";#N/A,#N/A,FALSE,"Roof2.4";#N/A,#N/A,FALSE,"wood2.5";#N/A,#N/A,FALSE,"Door2.6";#N/A,#N/A,FALSE,"Finish2.7";#N/A,#N/A,FALSE,"Service2.8";#N/A,#N/A,FALSE,"Summary2"}</definedName>
    <definedName name="se" localSheetId="57" hidden="1">{#N/A,#N/A,FALSE,"Sub2.1";#N/A,#N/A,FALSE,"Conc2.2";#N/A,#N/A,FALSE,"Block2.3";#N/A,#N/A,FALSE,"Roof2.4";#N/A,#N/A,FALSE,"wood2.5";#N/A,#N/A,FALSE,"Door2.6";#N/A,#N/A,FALSE,"Finish2.7";#N/A,#N/A,FALSE,"Service2.8";#N/A,#N/A,FALSE,"Summary2"}</definedName>
    <definedName name="se" hidden="1">{#N/A,#N/A,FALSE,"Sub2.1";#N/A,#N/A,FALSE,"Conc2.2";#N/A,#N/A,FALSE,"Block2.3";#N/A,#N/A,FALSE,"Roof2.4";#N/A,#N/A,FALSE,"wood2.5";#N/A,#N/A,FALSE,"Door2.6";#N/A,#N/A,FALSE,"Finish2.7";#N/A,#N/A,FALSE,"Service2.8";#N/A,#N/A,FALSE,"Summary2"}</definedName>
    <definedName name="serhsh" localSheetId="36" hidden="1">{#N/A,#N/A,FALSE,"Sub2.1";#N/A,#N/A,FALSE,"Conc2.2";#N/A,#N/A,FALSE,"Block2.3";#N/A,#N/A,FALSE,"Roof2.4";#N/A,#N/A,FALSE,"wood2.5";#N/A,#N/A,FALSE,"Door2.6";#N/A,#N/A,FALSE,"Finish2.7";#N/A,#N/A,FALSE,"Service2.8";#N/A,#N/A,FALSE,"Summary2"}</definedName>
    <definedName name="serhsh" hidden="1">{#N/A,#N/A,FALSE,"Sub2.1";#N/A,#N/A,FALSE,"Conc2.2";#N/A,#N/A,FALSE,"Block2.3";#N/A,#N/A,FALSE,"Roof2.4";#N/A,#N/A,FALSE,"wood2.5";#N/A,#N/A,FALSE,"Door2.6";#N/A,#N/A,FALSE,"Finish2.7";#N/A,#N/A,FALSE,"Service2.8";#N/A,#N/A,FALSE,"Summary2"}</definedName>
    <definedName name="Setflag" localSheetId="45">#REF!</definedName>
    <definedName name="Setflag" localSheetId="46">#REF!</definedName>
    <definedName name="Setflag" localSheetId="47">#REF!</definedName>
    <definedName name="Setflag" localSheetId="48">#REF!</definedName>
    <definedName name="Setflag" localSheetId="49">#REF!</definedName>
    <definedName name="Setflag" localSheetId="50">#REF!</definedName>
    <definedName name="Setflag" localSheetId="51">#REF!</definedName>
    <definedName name="Setflag" localSheetId="52">#REF!</definedName>
    <definedName name="Setflag" localSheetId="53">#REF!</definedName>
    <definedName name="Setflag" localSheetId="54">#REF!</definedName>
    <definedName name="Setflag" localSheetId="37">#REF!</definedName>
    <definedName name="Setflag" localSheetId="55">#REF!</definedName>
    <definedName name="Setflag" localSheetId="56">#REF!</definedName>
    <definedName name="Setflag" localSheetId="57">#REF!</definedName>
    <definedName name="Setflag" localSheetId="58">#REF!</definedName>
    <definedName name="Setflag" localSheetId="59">#REF!</definedName>
    <definedName name="Setflag" localSheetId="60">#REF!</definedName>
    <definedName name="Setflag" localSheetId="61">#REF!</definedName>
    <definedName name="Setflag" localSheetId="62">#REF!</definedName>
    <definedName name="Setflag" localSheetId="38">#REF!</definedName>
    <definedName name="Setflag" localSheetId="39">#REF!</definedName>
    <definedName name="Setflag" localSheetId="40">#REF!</definedName>
    <definedName name="Setflag" localSheetId="41">#REF!</definedName>
    <definedName name="Setflag" localSheetId="42">#REF!</definedName>
    <definedName name="Setflag" localSheetId="43">#REF!</definedName>
    <definedName name="Setflag" localSheetId="44">#REF!</definedName>
    <definedName name="Setflag" localSheetId="35">#REF!</definedName>
    <definedName name="Setflag">#REF!</definedName>
    <definedName name="sfQWFRWQ" localSheetId="36" hidden="1">{#N/A,#N/A,FALSE,"Sub2.1";#N/A,#N/A,FALSE,"Conc2.2";#N/A,#N/A,FALSE,"Block2.3";#N/A,#N/A,FALSE,"Roof2.4";#N/A,#N/A,FALSE,"wood2.5";#N/A,#N/A,FALSE,"Door2.6";#N/A,#N/A,FALSE,"Finish2.7";#N/A,#N/A,FALSE,"Service2.8";#N/A,#N/A,FALSE,"Summary2"}</definedName>
    <definedName name="sfQWFRWQ" hidden="1">{#N/A,#N/A,FALSE,"Sub2.1";#N/A,#N/A,FALSE,"Conc2.2";#N/A,#N/A,FALSE,"Block2.3";#N/A,#N/A,FALSE,"Roof2.4";#N/A,#N/A,FALSE,"wood2.5";#N/A,#N/A,FALSE,"Door2.6";#N/A,#N/A,FALSE,"Finish2.7";#N/A,#N/A,FALSE,"Service2.8";#N/A,#N/A,FALSE,"Summary2"}</definedName>
    <definedName name="sgasg" localSheetId="36" hidden="1">{#N/A,#N/A,FALSE,"Sub2.1";#N/A,#N/A,FALSE,"Conc2.2";#N/A,#N/A,FALSE,"Block2.3";#N/A,#N/A,FALSE,"Roof2.4";#N/A,#N/A,FALSE,"wood2.5";#N/A,#N/A,FALSE,"Door2.6";#N/A,#N/A,FALSE,"Finish2.7";#N/A,#N/A,FALSE,"Service2.8";#N/A,#N/A,FALSE,"Summary2"}</definedName>
    <definedName name="sgasg" hidden="1">{#N/A,#N/A,FALSE,"Sub2.1";#N/A,#N/A,FALSE,"Conc2.2";#N/A,#N/A,FALSE,"Block2.3";#N/A,#N/A,FALSE,"Roof2.4";#N/A,#N/A,FALSE,"wood2.5";#N/A,#N/A,FALSE,"Door2.6";#N/A,#N/A,FALSE,"Finish2.7";#N/A,#N/A,FALSE,"Service2.8";#N/A,#N/A,FALSE,"Summary2"}</definedName>
    <definedName name="Socket" localSheetId="54">[1]Rates!$J$8</definedName>
    <definedName name="Socket">[2]Rates!$J$8</definedName>
    <definedName name="ssd" localSheetId="36" hidden="1">{#N/A,#N/A,FALSE,"Sub2.1";#N/A,#N/A,FALSE,"Conc2.2";#N/A,#N/A,FALSE,"Block2.3";#N/A,#N/A,FALSE,"Roof2.4";#N/A,#N/A,FALSE,"wood2.5";#N/A,#N/A,FALSE,"Door2.6";#N/A,#N/A,FALSE,"Finish2.7";#N/A,#N/A,FALSE,"Service2.8";#N/A,#N/A,FALSE,"Summary2"}</definedName>
    <definedName name="ssd" localSheetId="50" hidden="1">{#N/A,#N/A,FALSE,"Sub2.1";#N/A,#N/A,FALSE,"Conc2.2";#N/A,#N/A,FALSE,"Block2.3";#N/A,#N/A,FALSE,"Roof2.4";#N/A,#N/A,FALSE,"wood2.5";#N/A,#N/A,FALSE,"Door2.6";#N/A,#N/A,FALSE,"Finish2.7";#N/A,#N/A,FALSE,"Service2.8";#N/A,#N/A,FALSE,"Summary2"}</definedName>
    <definedName name="ssd" hidden="1">{#N/A,#N/A,FALSE,"Sub2.1";#N/A,#N/A,FALSE,"Conc2.2";#N/A,#N/A,FALSE,"Block2.3";#N/A,#N/A,FALSE,"Roof2.4";#N/A,#N/A,FALSE,"wood2.5";#N/A,#N/A,FALSE,"Door2.6";#N/A,#N/A,FALSE,"Finish2.7";#N/A,#N/A,FALSE,"Service2.8";#N/A,#N/A,FALSE,"Summary2"}</definedName>
    <definedName name="SSS" localSheetId="36" hidden="1">{#N/A,#N/A,FALSE,"Sub2.1";#N/A,#N/A,FALSE,"Conc2.2";#N/A,#N/A,FALSE,"Block2.3";#N/A,#N/A,FALSE,"Roof2.4";#N/A,#N/A,FALSE,"wood2.5";#N/A,#N/A,FALSE,"Door2.6";#N/A,#N/A,FALSE,"Finish2.7";#N/A,#N/A,FALSE,"Service2.8";#N/A,#N/A,FALSE,"Summary2"}</definedName>
    <definedName name="SSS" hidden="1">{#N/A,#N/A,FALSE,"Sub2.1";#N/A,#N/A,FALSE,"Conc2.2";#N/A,#N/A,FALSE,"Block2.3";#N/A,#N/A,FALSE,"Roof2.4";#N/A,#N/A,FALSE,"wood2.5";#N/A,#N/A,FALSE,"Door2.6";#N/A,#N/A,FALSE,"Finish2.7";#N/A,#N/A,FALSE,"Service2.8";#N/A,#N/A,FALSE,"Summary2"}</definedName>
    <definedName name="ssss" localSheetId="45">#REF!</definedName>
    <definedName name="ssss" localSheetId="46">#REF!</definedName>
    <definedName name="ssss" localSheetId="47">#REF!</definedName>
    <definedName name="ssss" localSheetId="48">#REF!</definedName>
    <definedName name="ssss" localSheetId="49">#REF!</definedName>
    <definedName name="ssss" localSheetId="50">#REF!</definedName>
    <definedName name="ssss" localSheetId="51">#REF!</definedName>
    <definedName name="ssss" localSheetId="52">#REF!</definedName>
    <definedName name="ssss" localSheetId="53">#REF!</definedName>
    <definedName name="ssss" localSheetId="54">#REF!</definedName>
    <definedName name="ssss" localSheetId="37">#REF!</definedName>
    <definedName name="ssss" localSheetId="55">#REF!</definedName>
    <definedName name="ssss" localSheetId="56">#REF!</definedName>
    <definedName name="ssss" localSheetId="57">#REF!</definedName>
    <definedName name="ssss" localSheetId="58">#REF!</definedName>
    <definedName name="ssss" localSheetId="59">#REF!</definedName>
    <definedName name="ssss" localSheetId="60">#REF!</definedName>
    <definedName name="ssss" localSheetId="61">#REF!</definedName>
    <definedName name="ssss" localSheetId="62">#REF!</definedName>
    <definedName name="ssss" localSheetId="38">#REF!</definedName>
    <definedName name="ssss" localSheetId="39">#REF!</definedName>
    <definedName name="ssss" localSheetId="40">#REF!</definedName>
    <definedName name="ssss" localSheetId="41">#REF!</definedName>
    <definedName name="ssss" localSheetId="42">#REF!</definedName>
    <definedName name="ssss" localSheetId="43">#REF!</definedName>
    <definedName name="ssss" localSheetId="44">#REF!</definedName>
    <definedName name="ssss" localSheetId="35">#REF!</definedName>
    <definedName name="ssss">#REF!</definedName>
    <definedName name="swim" localSheetId="36" hidden="1">{#N/A,#N/A,FALSE,"Sub2.1";#N/A,#N/A,FALSE,"Conc2.2";#N/A,#N/A,FALSE,"Block2.3";#N/A,#N/A,FALSE,"Roof2.4";#N/A,#N/A,FALSE,"wood2.5";#N/A,#N/A,FALSE,"Door2.6";#N/A,#N/A,FALSE,"Finish2.7";#N/A,#N/A,FALSE,"Service2.8";#N/A,#N/A,FALSE,"Summary2"}</definedName>
    <definedName name="swim" hidden="1">{#N/A,#N/A,FALSE,"Sub2.1";#N/A,#N/A,FALSE,"Conc2.2";#N/A,#N/A,FALSE,"Block2.3";#N/A,#N/A,FALSE,"Roof2.4";#N/A,#N/A,FALSE,"wood2.5";#N/A,#N/A,FALSE,"Door2.6";#N/A,#N/A,FALSE,"Finish2.7";#N/A,#N/A,FALSE,"Service2.8";#N/A,#N/A,FALSE,"Summary2"}</definedName>
    <definedName name="Switch" localSheetId="54">[1]Rates!$J$7</definedName>
    <definedName name="Switch">[2]Rates!$J$7</definedName>
    <definedName name="sxd" localSheetId="36" hidden="1">{#N/A,#N/A,FALSE,"Sub2.1";#N/A,#N/A,FALSE,"Conc2.2";#N/A,#N/A,FALSE,"Block2.3";#N/A,#N/A,FALSE,"Roof2.4";#N/A,#N/A,FALSE,"wood2.5";#N/A,#N/A,FALSE,"Door2.6";#N/A,#N/A,FALSE,"Finish2.7";#N/A,#N/A,FALSE,"Service2.8";#N/A,#N/A,FALSE,"Summary2"}</definedName>
    <definedName name="sxd" localSheetId="50" hidden="1">{#N/A,#N/A,FALSE,"Sub2.1";#N/A,#N/A,FALSE,"Conc2.2";#N/A,#N/A,FALSE,"Block2.3";#N/A,#N/A,FALSE,"Roof2.4";#N/A,#N/A,FALSE,"wood2.5";#N/A,#N/A,FALSE,"Door2.6";#N/A,#N/A,FALSE,"Finish2.7";#N/A,#N/A,FALSE,"Service2.8";#N/A,#N/A,FALSE,"Summary2"}</definedName>
    <definedName name="sxd" localSheetId="53" hidden="1">{#N/A,#N/A,FALSE,"Sub2.1";#N/A,#N/A,FALSE,"Conc2.2";#N/A,#N/A,FALSE,"Block2.3";#N/A,#N/A,FALSE,"Roof2.4";#N/A,#N/A,FALSE,"wood2.5";#N/A,#N/A,FALSE,"Door2.6";#N/A,#N/A,FALSE,"Finish2.7";#N/A,#N/A,FALSE,"Service2.8";#N/A,#N/A,FALSE,"Summary2"}</definedName>
    <definedName name="sxd" localSheetId="54" hidden="1">{#N/A,#N/A,FALSE,"Sub2.1";#N/A,#N/A,FALSE,"Conc2.2";#N/A,#N/A,FALSE,"Block2.3";#N/A,#N/A,FALSE,"Roof2.4";#N/A,#N/A,FALSE,"wood2.5";#N/A,#N/A,FALSE,"Door2.6";#N/A,#N/A,FALSE,"Finish2.7";#N/A,#N/A,FALSE,"Service2.8";#N/A,#N/A,FALSE,"Summary2"}</definedName>
    <definedName name="sxd" localSheetId="55" hidden="1">{#N/A,#N/A,FALSE,"Sub2.1";#N/A,#N/A,FALSE,"Conc2.2";#N/A,#N/A,FALSE,"Block2.3";#N/A,#N/A,FALSE,"Roof2.4";#N/A,#N/A,FALSE,"wood2.5";#N/A,#N/A,FALSE,"Door2.6";#N/A,#N/A,FALSE,"Finish2.7";#N/A,#N/A,FALSE,"Service2.8";#N/A,#N/A,FALSE,"Summary2"}</definedName>
    <definedName name="sxd" localSheetId="56" hidden="1">{#N/A,#N/A,FALSE,"Sub2.1";#N/A,#N/A,FALSE,"Conc2.2";#N/A,#N/A,FALSE,"Block2.3";#N/A,#N/A,FALSE,"Roof2.4";#N/A,#N/A,FALSE,"wood2.5";#N/A,#N/A,FALSE,"Door2.6";#N/A,#N/A,FALSE,"Finish2.7";#N/A,#N/A,FALSE,"Service2.8";#N/A,#N/A,FALSE,"Summary2"}</definedName>
    <definedName name="sxd" localSheetId="57" hidden="1">{#N/A,#N/A,FALSE,"Sub2.1";#N/A,#N/A,FALSE,"Conc2.2";#N/A,#N/A,FALSE,"Block2.3";#N/A,#N/A,FALSE,"Roof2.4";#N/A,#N/A,FALSE,"wood2.5";#N/A,#N/A,FALSE,"Door2.6";#N/A,#N/A,FALSE,"Finish2.7";#N/A,#N/A,FALSE,"Service2.8";#N/A,#N/A,FALSE,"Summary2"}</definedName>
    <definedName name="sxd" hidden="1">{#N/A,#N/A,FALSE,"Sub2.1";#N/A,#N/A,FALSE,"Conc2.2";#N/A,#N/A,FALSE,"Block2.3";#N/A,#N/A,FALSE,"Roof2.4";#N/A,#N/A,FALSE,"wood2.5";#N/A,#N/A,FALSE,"Door2.6";#N/A,#N/A,FALSE,"Finish2.7";#N/A,#N/A,FALSE,"Service2.8";#N/A,#N/A,FALSE,"Summary2"}</definedName>
    <definedName name="sxx" localSheetId="45">#REF!</definedName>
    <definedName name="sxx" localSheetId="46">#REF!</definedName>
    <definedName name="sxx" localSheetId="47">#REF!</definedName>
    <definedName name="sxx" localSheetId="48">#REF!</definedName>
    <definedName name="sxx" localSheetId="49">#REF!</definedName>
    <definedName name="sxx" localSheetId="50">#REF!</definedName>
    <definedName name="sxx" localSheetId="51">#REF!</definedName>
    <definedName name="sxx" localSheetId="52">#REF!</definedName>
    <definedName name="sxx" localSheetId="53">#REF!</definedName>
    <definedName name="sxx" localSheetId="54">#REF!</definedName>
    <definedName name="sxx" localSheetId="37">#REF!</definedName>
    <definedName name="sxx" localSheetId="55">#REF!</definedName>
    <definedName name="sxx" localSheetId="56">#REF!</definedName>
    <definedName name="sxx" localSheetId="57">#REF!</definedName>
    <definedName name="sxx" localSheetId="58">#REF!</definedName>
    <definedName name="sxx" localSheetId="59">#REF!</definedName>
    <definedName name="sxx" localSheetId="60">#REF!</definedName>
    <definedName name="sxx" localSheetId="61">#REF!</definedName>
    <definedName name="sxx" localSheetId="62">#REF!</definedName>
    <definedName name="sxx" localSheetId="38">#REF!</definedName>
    <definedName name="sxx" localSheetId="39">#REF!</definedName>
    <definedName name="sxx" localSheetId="40">#REF!</definedName>
    <definedName name="sxx" localSheetId="41">#REF!</definedName>
    <definedName name="sxx" localSheetId="42">#REF!</definedName>
    <definedName name="sxx" localSheetId="43">#REF!</definedName>
    <definedName name="sxx" localSheetId="44">#REF!</definedName>
    <definedName name="sxx" localSheetId="35">#REF!</definedName>
    <definedName name="sxx">#REF!</definedName>
    <definedName name="T" localSheetId="36" hidden="1">{#N/A,#N/A,FALSE,"Sub2.1";#N/A,#N/A,FALSE,"Conc2.2";#N/A,#N/A,FALSE,"Block2.3";#N/A,#N/A,FALSE,"Roof2.4";#N/A,#N/A,FALSE,"wood2.5";#N/A,#N/A,FALSE,"Door2.6";#N/A,#N/A,FALSE,"Finish2.7";#N/A,#N/A,FALSE,"Service2.8";#N/A,#N/A,FALSE,"Summary2"}</definedName>
    <definedName name="T" hidden="1">{#N/A,#N/A,FALSE,"Sub2.1";#N/A,#N/A,FALSE,"Conc2.2";#N/A,#N/A,FALSE,"Block2.3";#N/A,#N/A,FALSE,"Roof2.4";#N/A,#N/A,FALSE,"wood2.5";#N/A,#N/A,FALSE,"Door2.6";#N/A,#N/A,FALSE,"Finish2.7";#N/A,#N/A,FALSE,"Service2.8";#N/A,#N/A,FALSE,"Summary2"}</definedName>
    <definedName name="test" localSheetId="36" hidden="1">{#N/A,#N/A,FALSE,"Sub2.1";#N/A,#N/A,FALSE,"Conc2.2";#N/A,#N/A,FALSE,"Block2.3";#N/A,#N/A,FALSE,"Roof2.4";#N/A,#N/A,FALSE,"wood2.5";#N/A,#N/A,FALSE,"Door2.6";#N/A,#N/A,FALSE,"Finish2.7";#N/A,#N/A,FALSE,"Service2.8";#N/A,#N/A,FALSE,"Summary2"}</definedName>
    <definedName name="test" localSheetId="50" hidden="1">{#N/A,#N/A,FALSE,"Sub2.1";#N/A,#N/A,FALSE,"Conc2.2";#N/A,#N/A,FALSE,"Block2.3";#N/A,#N/A,FALSE,"Roof2.4";#N/A,#N/A,FALSE,"wood2.5";#N/A,#N/A,FALSE,"Door2.6";#N/A,#N/A,FALSE,"Finish2.7";#N/A,#N/A,FALSE,"Service2.8";#N/A,#N/A,FALSE,"Summary2"}</definedName>
    <definedName name="test" hidden="1">{#N/A,#N/A,FALSE,"Sub2.1";#N/A,#N/A,FALSE,"Conc2.2";#N/A,#N/A,FALSE,"Block2.3";#N/A,#N/A,FALSE,"Roof2.4";#N/A,#N/A,FALSE,"wood2.5";#N/A,#N/A,FALSE,"Door2.6";#N/A,#N/A,FALSE,"Finish2.7";#N/A,#N/A,FALSE,"Service2.8";#N/A,#N/A,FALSE,"Summary2"}</definedName>
    <definedName name="test2" localSheetId="36" hidden="1">{#N/A,#N/A,FALSE,"Sub2.1";#N/A,#N/A,FALSE,"Conc2.2";#N/A,#N/A,FALSE,"Block2.3";#N/A,#N/A,FALSE,"Roof2.4";#N/A,#N/A,FALSE,"wood2.5";#N/A,#N/A,FALSE,"Door2.6";#N/A,#N/A,FALSE,"Finish2.7";#N/A,#N/A,FALSE,"Service2.8";#N/A,#N/A,FALSE,"Summary2"}</definedName>
    <definedName name="test2" localSheetId="50" hidden="1">{#N/A,#N/A,FALSE,"Sub2.1";#N/A,#N/A,FALSE,"Conc2.2";#N/A,#N/A,FALSE,"Block2.3";#N/A,#N/A,FALSE,"Roof2.4";#N/A,#N/A,FALSE,"wood2.5";#N/A,#N/A,FALSE,"Door2.6";#N/A,#N/A,FALSE,"Finish2.7";#N/A,#N/A,FALSE,"Service2.8";#N/A,#N/A,FALSE,"Summary2"}</definedName>
    <definedName name="test2" hidden="1">{#N/A,#N/A,FALSE,"Sub2.1";#N/A,#N/A,FALSE,"Conc2.2";#N/A,#N/A,FALSE,"Block2.3";#N/A,#N/A,FALSE,"Roof2.4";#N/A,#N/A,FALSE,"wood2.5";#N/A,#N/A,FALSE,"Door2.6";#N/A,#N/A,FALSE,"Finish2.7";#N/A,#N/A,FALSE,"Service2.8";#N/A,#N/A,FALSE,"Summary2"}</definedName>
    <definedName name="tg" localSheetId="36" hidden="1">{#N/A,#N/A,FALSE,"Sub2.1";#N/A,#N/A,FALSE,"Conc2.2";#N/A,#N/A,FALSE,"Block2.3";#N/A,#N/A,FALSE,"Roof2.4";#N/A,#N/A,FALSE,"wood2.5";#N/A,#N/A,FALSE,"Door2.6";#N/A,#N/A,FALSE,"Finish2.7";#N/A,#N/A,FALSE,"Service2.8";#N/A,#N/A,FALSE,"Summary2"}</definedName>
    <definedName name="tg" localSheetId="50" hidden="1">{#N/A,#N/A,FALSE,"Sub2.1";#N/A,#N/A,FALSE,"Conc2.2";#N/A,#N/A,FALSE,"Block2.3";#N/A,#N/A,FALSE,"Roof2.4";#N/A,#N/A,FALSE,"wood2.5";#N/A,#N/A,FALSE,"Door2.6";#N/A,#N/A,FALSE,"Finish2.7";#N/A,#N/A,FALSE,"Service2.8";#N/A,#N/A,FALSE,"Summary2"}</definedName>
    <definedName name="tg" localSheetId="53" hidden="1">{#N/A,#N/A,FALSE,"Sub2.1";#N/A,#N/A,FALSE,"Conc2.2";#N/A,#N/A,FALSE,"Block2.3";#N/A,#N/A,FALSE,"Roof2.4";#N/A,#N/A,FALSE,"wood2.5";#N/A,#N/A,FALSE,"Door2.6";#N/A,#N/A,FALSE,"Finish2.7";#N/A,#N/A,FALSE,"Service2.8";#N/A,#N/A,FALSE,"Summary2"}</definedName>
    <definedName name="tg" localSheetId="54" hidden="1">{#N/A,#N/A,FALSE,"Sub2.1";#N/A,#N/A,FALSE,"Conc2.2";#N/A,#N/A,FALSE,"Block2.3";#N/A,#N/A,FALSE,"Roof2.4";#N/A,#N/A,FALSE,"wood2.5";#N/A,#N/A,FALSE,"Door2.6";#N/A,#N/A,FALSE,"Finish2.7";#N/A,#N/A,FALSE,"Service2.8";#N/A,#N/A,FALSE,"Summary2"}</definedName>
    <definedName name="tg" localSheetId="55" hidden="1">{#N/A,#N/A,FALSE,"Sub2.1";#N/A,#N/A,FALSE,"Conc2.2";#N/A,#N/A,FALSE,"Block2.3";#N/A,#N/A,FALSE,"Roof2.4";#N/A,#N/A,FALSE,"wood2.5";#N/A,#N/A,FALSE,"Door2.6";#N/A,#N/A,FALSE,"Finish2.7";#N/A,#N/A,FALSE,"Service2.8";#N/A,#N/A,FALSE,"Summary2"}</definedName>
    <definedName name="tg" localSheetId="56" hidden="1">{#N/A,#N/A,FALSE,"Sub2.1";#N/A,#N/A,FALSE,"Conc2.2";#N/A,#N/A,FALSE,"Block2.3";#N/A,#N/A,FALSE,"Roof2.4";#N/A,#N/A,FALSE,"wood2.5";#N/A,#N/A,FALSE,"Door2.6";#N/A,#N/A,FALSE,"Finish2.7";#N/A,#N/A,FALSE,"Service2.8";#N/A,#N/A,FALSE,"Summary2"}</definedName>
    <definedName name="tg" localSheetId="57" hidden="1">{#N/A,#N/A,FALSE,"Sub2.1";#N/A,#N/A,FALSE,"Conc2.2";#N/A,#N/A,FALSE,"Block2.3";#N/A,#N/A,FALSE,"Roof2.4";#N/A,#N/A,FALSE,"wood2.5";#N/A,#N/A,FALSE,"Door2.6";#N/A,#N/A,FALSE,"Finish2.7";#N/A,#N/A,FALSE,"Service2.8";#N/A,#N/A,FALSE,"Summary2"}</definedName>
    <definedName name="tg" hidden="1">{#N/A,#N/A,FALSE,"Sub2.1";#N/A,#N/A,FALSE,"Conc2.2";#N/A,#N/A,FALSE,"Block2.3";#N/A,#N/A,FALSE,"Roof2.4";#N/A,#N/A,FALSE,"wood2.5";#N/A,#N/A,FALSE,"Door2.6";#N/A,#N/A,FALSE,"Finish2.7";#N/A,#N/A,FALSE,"Service2.8";#N/A,#N/A,FALSE,"Summary2"}</definedName>
    <definedName name="Tiling" localSheetId="36" hidden="1">{#N/A,#N/A,FALSE,"Sub2.1";#N/A,#N/A,FALSE,"Conc2.2";#N/A,#N/A,FALSE,"Block2.3";#N/A,#N/A,FALSE,"Roof2.4";#N/A,#N/A,FALSE,"wood2.5";#N/A,#N/A,FALSE,"Door2.6";#N/A,#N/A,FALSE,"Finish2.7";#N/A,#N/A,FALSE,"Service2.8";#N/A,#N/A,FALSE,"Summary2"}</definedName>
    <definedName name="Tiling" hidden="1">{#N/A,#N/A,FALSE,"Sub2.1";#N/A,#N/A,FALSE,"Conc2.2";#N/A,#N/A,FALSE,"Block2.3";#N/A,#N/A,FALSE,"Roof2.4";#N/A,#N/A,FALSE,"wood2.5";#N/A,#N/A,FALSE,"Door2.6";#N/A,#N/A,FALSE,"Finish2.7";#N/A,#N/A,FALSE,"Service2.8";#N/A,#N/A,FALSE,"Summary2"}</definedName>
    <definedName name="TM" localSheetId="36" hidden="1">{#N/A,#N/A,FALSE,"Sub2.1";#N/A,#N/A,FALSE,"Conc2.2";#N/A,#N/A,FALSE,"Block2.3";#N/A,#N/A,FALSE,"Roof2.4";#N/A,#N/A,FALSE,"wood2.5";#N/A,#N/A,FALSE,"Door2.6";#N/A,#N/A,FALSE,"Finish2.7";#N/A,#N/A,FALSE,"Service2.8";#N/A,#N/A,FALSE,"Summary2"}</definedName>
    <definedName name="TM" localSheetId="50" hidden="1">{#N/A,#N/A,FALSE,"Sub2.1";#N/A,#N/A,FALSE,"Conc2.2";#N/A,#N/A,FALSE,"Block2.3";#N/A,#N/A,FALSE,"Roof2.4";#N/A,#N/A,FALSE,"wood2.5";#N/A,#N/A,FALSE,"Door2.6";#N/A,#N/A,FALSE,"Finish2.7";#N/A,#N/A,FALSE,"Service2.8";#N/A,#N/A,FALSE,"Summary2"}</definedName>
    <definedName name="TM" localSheetId="53" hidden="1">{#N/A,#N/A,FALSE,"Sub2.1";#N/A,#N/A,FALSE,"Conc2.2";#N/A,#N/A,FALSE,"Block2.3";#N/A,#N/A,FALSE,"Roof2.4";#N/A,#N/A,FALSE,"wood2.5";#N/A,#N/A,FALSE,"Door2.6";#N/A,#N/A,FALSE,"Finish2.7";#N/A,#N/A,FALSE,"Service2.8";#N/A,#N/A,FALSE,"Summary2"}</definedName>
    <definedName name="TM" localSheetId="54" hidden="1">{#N/A,#N/A,FALSE,"Sub2.1";#N/A,#N/A,FALSE,"Conc2.2";#N/A,#N/A,FALSE,"Block2.3";#N/A,#N/A,FALSE,"Roof2.4";#N/A,#N/A,FALSE,"wood2.5";#N/A,#N/A,FALSE,"Door2.6";#N/A,#N/A,FALSE,"Finish2.7";#N/A,#N/A,FALSE,"Service2.8";#N/A,#N/A,FALSE,"Summary2"}</definedName>
    <definedName name="TM" localSheetId="55" hidden="1">{#N/A,#N/A,FALSE,"Sub2.1";#N/A,#N/A,FALSE,"Conc2.2";#N/A,#N/A,FALSE,"Block2.3";#N/A,#N/A,FALSE,"Roof2.4";#N/A,#N/A,FALSE,"wood2.5";#N/A,#N/A,FALSE,"Door2.6";#N/A,#N/A,FALSE,"Finish2.7";#N/A,#N/A,FALSE,"Service2.8";#N/A,#N/A,FALSE,"Summary2"}</definedName>
    <definedName name="TM" localSheetId="56" hidden="1">{#N/A,#N/A,FALSE,"Sub2.1";#N/A,#N/A,FALSE,"Conc2.2";#N/A,#N/A,FALSE,"Block2.3";#N/A,#N/A,FALSE,"Roof2.4";#N/A,#N/A,FALSE,"wood2.5";#N/A,#N/A,FALSE,"Door2.6";#N/A,#N/A,FALSE,"Finish2.7";#N/A,#N/A,FALSE,"Service2.8";#N/A,#N/A,FALSE,"Summary2"}</definedName>
    <definedName name="TM" localSheetId="57" hidden="1">{#N/A,#N/A,FALSE,"Sub2.1";#N/A,#N/A,FALSE,"Conc2.2";#N/A,#N/A,FALSE,"Block2.3";#N/A,#N/A,FALSE,"Roof2.4";#N/A,#N/A,FALSE,"wood2.5";#N/A,#N/A,FALSE,"Door2.6";#N/A,#N/A,FALSE,"Finish2.7";#N/A,#N/A,FALSE,"Service2.8";#N/A,#N/A,FALSE,"Summary2"}</definedName>
    <definedName name="TM" hidden="1">{#N/A,#N/A,FALSE,"Sub2.1";#N/A,#N/A,FALSE,"Conc2.2";#N/A,#N/A,FALSE,"Block2.3";#N/A,#N/A,FALSE,"Roof2.4";#N/A,#N/A,FALSE,"wood2.5";#N/A,#N/A,FALSE,"Door2.6";#N/A,#N/A,FALSE,"Finish2.7";#N/A,#N/A,FALSE,"Service2.8";#N/A,#N/A,FALSE,"Summary2"}</definedName>
    <definedName name="trytu" localSheetId="36" hidden="1">{#N/A,#N/A,FALSE,"Sub2.1";#N/A,#N/A,FALSE,"Conc2.2";#N/A,#N/A,FALSE,"Block2.3";#N/A,#N/A,FALSE,"Roof2.4";#N/A,#N/A,FALSE,"wood2.5";#N/A,#N/A,FALSE,"Door2.6";#N/A,#N/A,FALSE,"Finish2.7";#N/A,#N/A,FALSE,"Service2.8";#N/A,#N/A,FALSE,"Summary2"}</definedName>
    <definedName name="trytu" hidden="1">{#N/A,#N/A,FALSE,"Sub2.1";#N/A,#N/A,FALSE,"Conc2.2";#N/A,#N/A,FALSE,"Block2.3";#N/A,#N/A,FALSE,"Roof2.4";#N/A,#N/A,FALSE,"wood2.5";#N/A,#N/A,FALSE,"Door2.6";#N/A,#N/A,FALSE,"Finish2.7";#N/A,#N/A,FALSE,"Service2.8";#N/A,#N/A,FALSE,"Summary2"}</definedName>
    <definedName name="TTT" localSheetId="36" hidden="1">{#N/A,#N/A,TRUE,"PC &amp; PROV"}</definedName>
    <definedName name="TTT" localSheetId="50" hidden="1">{#N/A,#N/A,TRUE,"PC &amp; PROV"}</definedName>
    <definedName name="TTT" hidden="1">{#N/A,#N/A,TRUE,"PC &amp; PROV"}</definedName>
    <definedName name="tujmryu" localSheetId="36" hidden="1">{#N/A,#N/A,FALSE,"Sub2.1";#N/A,#N/A,FALSE,"Conc2.2";#N/A,#N/A,FALSE,"Block2.3";#N/A,#N/A,FALSE,"Roof2.4";#N/A,#N/A,FALSE,"wood2.5";#N/A,#N/A,FALSE,"Door2.6";#N/A,#N/A,FALSE,"Finish2.7";#N/A,#N/A,FALSE,"Service2.8";#N/A,#N/A,FALSE,"Summary2"}</definedName>
    <definedName name="tujmryu" localSheetId="50" hidden="1">{#N/A,#N/A,FALSE,"Sub2.1";#N/A,#N/A,FALSE,"Conc2.2";#N/A,#N/A,FALSE,"Block2.3";#N/A,#N/A,FALSE,"Roof2.4";#N/A,#N/A,FALSE,"wood2.5";#N/A,#N/A,FALSE,"Door2.6";#N/A,#N/A,FALSE,"Finish2.7";#N/A,#N/A,FALSE,"Service2.8";#N/A,#N/A,FALSE,"Summary2"}</definedName>
    <definedName name="tujmryu" hidden="1">{#N/A,#N/A,FALSE,"Sub2.1";#N/A,#N/A,FALSE,"Conc2.2";#N/A,#N/A,FALSE,"Block2.3";#N/A,#N/A,FALSE,"Roof2.4";#N/A,#N/A,FALSE,"wood2.5";#N/A,#N/A,FALSE,"Door2.6";#N/A,#N/A,FALSE,"Finish2.7";#N/A,#N/A,FALSE,"Service2.8";#N/A,#N/A,FALSE,"Summary2"}</definedName>
    <definedName name="tuk" localSheetId="36" hidden="1">{#N/A,#N/A,FALSE,"Sub2.1";#N/A,#N/A,FALSE,"Conc2.2";#N/A,#N/A,FALSE,"Block2.3";#N/A,#N/A,FALSE,"Roof2.4";#N/A,#N/A,FALSE,"wood2.5";#N/A,#N/A,FALSE,"Door2.6";#N/A,#N/A,FALSE,"Finish2.7";#N/A,#N/A,FALSE,"Service2.8";#N/A,#N/A,FALSE,"Summary2"}</definedName>
    <definedName name="tuk" localSheetId="50" hidden="1">{#N/A,#N/A,FALSE,"Sub2.1";#N/A,#N/A,FALSE,"Conc2.2";#N/A,#N/A,FALSE,"Block2.3";#N/A,#N/A,FALSE,"Roof2.4";#N/A,#N/A,FALSE,"wood2.5";#N/A,#N/A,FALSE,"Door2.6";#N/A,#N/A,FALSE,"Finish2.7";#N/A,#N/A,FALSE,"Service2.8";#N/A,#N/A,FALSE,"Summary2"}</definedName>
    <definedName name="tuk" hidden="1">{#N/A,#N/A,FALSE,"Sub2.1";#N/A,#N/A,FALSE,"Conc2.2";#N/A,#N/A,FALSE,"Block2.3";#N/A,#N/A,FALSE,"Roof2.4";#N/A,#N/A,FALSE,"wood2.5";#N/A,#N/A,FALSE,"Door2.6";#N/A,#N/A,FALSE,"Finish2.7";#N/A,#N/A,FALSE,"Service2.8";#N/A,#N/A,FALSE,"Summary2"}</definedName>
    <definedName name="type" localSheetId="45">#REF!</definedName>
    <definedName name="type" localSheetId="46">#REF!</definedName>
    <definedName name="type" localSheetId="47">#REF!</definedName>
    <definedName name="type" localSheetId="48">#REF!</definedName>
    <definedName name="type" localSheetId="49">#REF!</definedName>
    <definedName name="type" localSheetId="50">#REF!</definedName>
    <definedName name="type" localSheetId="51">#REF!</definedName>
    <definedName name="type" localSheetId="52">#REF!</definedName>
    <definedName name="type" localSheetId="53">#REF!</definedName>
    <definedName name="type" localSheetId="54">#REF!</definedName>
    <definedName name="type" localSheetId="37">#REF!</definedName>
    <definedName name="type" localSheetId="55">#REF!</definedName>
    <definedName name="type" localSheetId="56">#REF!</definedName>
    <definedName name="type" localSheetId="57">#REF!</definedName>
    <definedName name="type" localSheetId="58">#REF!</definedName>
    <definedName name="type" localSheetId="59">#REF!</definedName>
    <definedName name="type" localSheetId="60">#REF!</definedName>
    <definedName name="type" localSheetId="61">#REF!</definedName>
    <definedName name="type" localSheetId="62">#REF!</definedName>
    <definedName name="type" localSheetId="38">#REF!</definedName>
    <definedName name="type" localSheetId="39">#REF!</definedName>
    <definedName name="type" localSheetId="40">#REF!</definedName>
    <definedName name="type" localSheetId="41">#REF!</definedName>
    <definedName name="type" localSheetId="42">#REF!</definedName>
    <definedName name="type" localSheetId="43">#REF!</definedName>
    <definedName name="type" localSheetId="44">#REF!</definedName>
    <definedName name="type" localSheetId="35">#REF!</definedName>
    <definedName name="type">#REF!</definedName>
    <definedName name="uj" localSheetId="36" hidden="1">{#N/A,#N/A,FALSE,"Sub2.1";#N/A,#N/A,FALSE,"Conc2.2";#N/A,#N/A,FALSE,"Block2.3";#N/A,#N/A,FALSE,"Roof2.4";#N/A,#N/A,FALSE,"wood2.5";#N/A,#N/A,FALSE,"Door2.6";#N/A,#N/A,FALSE,"Finish2.7";#N/A,#N/A,FALSE,"Service2.8";#N/A,#N/A,FALSE,"Summary2"}</definedName>
    <definedName name="uj" localSheetId="50" hidden="1">{#N/A,#N/A,FALSE,"Sub2.1";#N/A,#N/A,FALSE,"Conc2.2";#N/A,#N/A,FALSE,"Block2.3";#N/A,#N/A,FALSE,"Roof2.4";#N/A,#N/A,FALSE,"wood2.5";#N/A,#N/A,FALSE,"Door2.6";#N/A,#N/A,FALSE,"Finish2.7";#N/A,#N/A,FALSE,"Service2.8";#N/A,#N/A,FALSE,"Summary2"}</definedName>
    <definedName name="uj" localSheetId="53" hidden="1">{#N/A,#N/A,FALSE,"Sub2.1";#N/A,#N/A,FALSE,"Conc2.2";#N/A,#N/A,FALSE,"Block2.3";#N/A,#N/A,FALSE,"Roof2.4";#N/A,#N/A,FALSE,"wood2.5";#N/A,#N/A,FALSE,"Door2.6";#N/A,#N/A,FALSE,"Finish2.7";#N/A,#N/A,FALSE,"Service2.8";#N/A,#N/A,FALSE,"Summary2"}</definedName>
    <definedName name="uj" localSheetId="54" hidden="1">{#N/A,#N/A,FALSE,"Sub2.1";#N/A,#N/A,FALSE,"Conc2.2";#N/A,#N/A,FALSE,"Block2.3";#N/A,#N/A,FALSE,"Roof2.4";#N/A,#N/A,FALSE,"wood2.5";#N/A,#N/A,FALSE,"Door2.6";#N/A,#N/A,FALSE,"Finish2.7";#N/A,#N/A,FALSE,"Service2.8";#N/A,#N/A,FALSE,"Summary2"}</definedName>
    <definedName name="uj" localSheetId="55" hidden="1">{#N/A,#N/A,FALSE,"Sub2.1";#N/A,#N/A,FALSE,"Conc2.2";#N/A,#N/A,FALSE,"Block2.3";#N/A,#N/A,FALSE,"Roof2.4";#N/A,#N/A,FALSE,"wood2.5";#N/A,#N/A,FALSE,"Door2.6";#N/A,#N/A,FALSE,"Finish2.7";#N/A,#N/A,FALSE,"Service2.8";#N/A,#N/A,FALSE,"Summary2"}</definedName>
    <definedName name="uj" localSheetId="56" hidden="1">{#N/A,#N/A,FALSE,"Sub2.1";#N/A,#N/A,FALSE,"Conc2.2";#N/A,#N/A,FALSE,"Block2.3";#N/A,#N/A,FALSE,"Roof2.4";#N/A,#N/A,FALSE,"wood2.5";#N/A,#N/A,FALSE,"Door2.6";#N/A,#N/A,FALSE,"Finish2.7";#N/A,#N/A,FALSE,"Service2.8";#N/A,#N/A,FALSE,"Summary2"}</definedName>
    <definedName name="uj" localSheetId="57" hidden="1">{#N/A,#N/A,FALSE,"Sub2.1";#N/A,#N/A,FALSE,"Conc2.2";#N/A,#N/A,FALSE,"Block2.3";#N/A,#N/A,FALSE,"Roof2.4";#N/A,#N/A,FALSE,"wood2.5";#N/A,#N/A,FALSE,"Door2.6";#N/A,#N/A,FALSE,"Finish2.7";#N/A,#N/A,FALSE,"Service2.8";#N/A,#N/A,FALSE,"Summary2"}</definedName>
    <definedName name="uj" hidden="1">{#N/A,#N/A,FALSE,"Sub2.1";#N/A,#N/A,FALSE,"Conc2.2";#N/A,#N/A,FALSE,"Block2.3";#N/A,#N/A,FALSE,"Roof2.4";#N/A,#N/A,FALSE,"wood2.5";#N/A,#N/A,FALSE,"Door2.6";#N/A,#N/A,FALSE,"Finish2.7";#N/A,#N/A,FALSE,"Service2.8";#N/A,#N/A,FALSE,"Summary2"}</definedName>
    <definedName name="ur" localSheetId="36" hidden="1">{#N/A,#N/A,FALSE,"Sub2.1";#N/A,#N/A,FALSE,"Conc2.2";#N/A,#N/A,FALSE,"Block2.3";#N/A,#N/A,FALSE,"Roof2.4";#N/A,#N/A,FALSE,"wood2.5";#N/A,#N/A,FALSE,"Door2.6";#N/A,#N/A,FALSE,"Finish2.7";#N/A,#N/A,FALSE,"Service2.8";#N/A,#N/A,FALSE,"Summary2"}</definedName>
    <definedName name="ur" hidden="1">{#N/A,#N/A,FALSE,"Sub2.1";#N/A,#N/A,FALSE,"Conc2.2";#N/A,#N/A,FALSE,"Block2.3";#N/A,#N/A,FALSE,"Roof2.4";#N/A,#N/A,FALSE,"wood2.5";#N/A,#N/A,FALSE,"Door2.6";#N/A,#N/A,FALSE,"Finish2.7";#N/A,#N/A,FALSE,"Service2.8";#N/A,#N/A,FALSE,"Summary2"}</definedName>
    <definedName name="v" localSheetId="45">#REF!</definedName>
    <definedName name="v" localSheetId="46">#REF!</definedName>
    <definedName name="v" localSheetId="47">#REF!</definedName>
    <definedName name="v" localSheetId="48">#REF!</definedName>
    <definedName name="v" localSheetId="49">#REF!</definedName>
    <definedName name="v" localSheetId="50">#REF!</definedName>
    <definedName name="v" localSheetId="51">#REF!</definedName>
    <definedName name="v" localSheetId="52">#REF!</definedName>
    <definedName name="v" localSheetId="53">#REF!</definedName>
    <definedName name="v" localSheetId="54">#REF!</definedName>
    <definedName name="v" localSheetId="37">#REF!</definedName>
    <definedName name="v" localSheetId="55">#REF!</definedName>
    <definedName name="v" localSheetId="56">#REF!</definedName>
    <definedName name="v" localSheetId="57">#REF!</definedName>
    <definedName name="v" localSheetId="58">#REF!</definedName>
    <definedName name="v" localSheetId="59">#REF!</definedName>
    <definedName name="v" localSheetId="60">#REF!</definedName>
    <definedName name="v" localSheetId="61">#REF!</definedName>
    <definedName name="v" localSheetId="62">#REF!</definedName>
    <definedName name="v" localSheetId="38">#REF!</definedName>
    <definedName name="v" localSheetId="39">#REF!</definedName>
    <definedName name="v" localSheetId="40">#REF!</definedName>
    <definedName name="v" localSheetId="41">#REF!</definedName>
    <definedName name="v" localSheetId="42">#REF!</definedName>
    <definedName name="v" localSheetId="43">#REF!</definedName>
    <definedName name="v" localSheetId="44">#REF!</definedName>
    <definedName name="v" localSheetId="35">#REF!</definedName>
    <definedName name="v">#REF!</definedName>
    <definedName name="v21a" hidden="1">{#N/A,#N/A,FALSE,"Sub2.1";#N/A,#N/A,FALSE,"Conc2.2";#N/A,#N/A,FALSE,"Block2.3";#N/A,#N/A,FALSE,"Roof2.4";#N/A,#N/A,FALSE,"wood2.5";#N/A,#N/A,FALSE,"Door2.6";#N/A,#N/A,FALSE,"Finish2.7";#N/A,#N/A,FALSE,"Service2.8";#N/A,#N/A,FALSE,"Summary2"}</definedName>
    <definedName name="vdsfwagwar" localSheetId="36" hidden="1">{#N/A,#N/A,FALSE,"Sub2.1";#N/A,#N/A,FALSE,"Conc2.2";#N/A,#N/A,FALSE,"Block2.3";#N/A,#N/A,FALSE,"Roof2.4";#N/A,#N/A,FALSE,"wood2.5";#N/A,#N/A,FALSE,"Door2.6";#N/A,#N/A,FALSE,"Finish2.7";#N/A,#N/A,FALSE,"Service2.8";#N/A,#N/A,FALSE,"Summary2"}</definedName>
    <definedName name="vdsfwagwar" hidden="1">{#N/A,#N/A,FALSE,"Sub2.1";#N/A,#N/A,FALSE,"Conc2.2";#N/A,#N/A,FALSE,"Block2.3";#N/A,#N/A,FALSE,"Roof2.4";#N/A,#N/A,FALSE,"wood2.5";#N/A,#N/A,FALSE,"Door2.6";#N/A,#N/A,FALSE,"Finish2.7";#N/A,#N/A,FALSE,"Service2.8";#N/A,#N/A,FALSE,"Summary2"}</definedName>
    <definedName name="vt" localSheetId="36" hidden="1">{#N/A,#N/A,FALSE,"Sub2.1";#N/A,#N/A,FALSE,"Conc2.2";#N/A,#N/A,FALSE,"Block2.3";#N/A,#N/A,FALSE,"Roof2.4";#N/A,#N/A,FALSE,"wood2.5";#N/A,#N/A,FALSE,"Door2.6";#N/A,#N/A,FALSE,"Finish2.7";#N/A,#N/A,FALSE,"Service2.8";#N/A,#N/A,FALSE,"Summary2"}</definedName>
    <definedName name="vt" localSheetId="50" hidden="1">{#N/A,#N/A,FALSE,"Sub2.1";#N/A,#N/A,FALSE,"Conc2.2";#N/A,#N/A,FALSE,"Block2.3";#N/A,#N/A,FALSE,"Roof2.4";#N/A,#N/A,FALSE,"wood2.5";#N/A,#N/A,FALSE,"Door2.6";#N/A,#N/A,FALSE,"Finish2.7";#N/A,#N/A,FALSE,"Service2.8";#N/A,#N/A,FALSE,"Summary2"}</definedName>
    <definedName name="vt" hidden="1">{#N/A,#N/A,FALSE,"Sub2.1";#N/A,#N/A,FALSE,"Conc2.2";#N/A,#N/A,FALSE,"Block2.3";#N/A,#N/A,FALSE,"Roof2.4";#N/A,#N/A,FALSE,"wood2.5";#N/A,#N/A,FALSE,"Door2.6";#N/A,#N/A,FALSE,"Finish2.7";#N/A,#N/A,FALSE,"Service2.8";#N/A,#N/A,FALSE,"Summary2"}</definedName>
    <definedName name="we" localSheetId="36" hidden="1">{#N/A,#N/A,FALSE,"Sub2.1";#N/A,#N/A,FALSE,"Conc2.2";#N/A,#N/A,FALSE,"Block2.3";#N/A,#N/A,FALSE,"Roof2.4";#N/A,#N/A,FALSE,"wood2.5";#N/A,#N/A,FALSE,"Door2.6";#N/A,#N/A,FALSE,"Finish2.7";#N/A,#N/A,FALSE,"Service2.8";#N/A,#N/A,FALSE,"Summary2"}</definedName>
    <definedName name="we" localSheetId="50" hidden="1">{#N/A,#N/A,FALSE,"Sub2.1";#N/A,#N/A,FALSE,"Conc2.2";#N/A,#N/A,FALSE,"Block2.3";#N/A,#N/A,FALSE,"Roof2.4";#N/A,#N/A,FALSE,"wood2.5";#N/A,#N/A,FALSE,"Door2.6";#N/A,#N/A,FALSE,"Finish2.7";#N/A,#N/A,FALSE,"Service2.8";#N/A,#N/A,FALSE,"Summary2"}</definedName>
    <definedName name="we" hidden="1">{#N/A,#N/A,FALSE,"Sub2.1";#N/A,#N/A,FALSE,"Conc2.2";#N/A,#N/A,FALSE,"Block2.3";#N/A,#N/A,FALSE,"Roof2.4";#N/A,#N/A,FALSE,"wood2.5";#N/A,#N/A,FALSE,"Door2.6";#N/A,#N/A,FALSE,"Finish2.7";#N/A,#N/A,FALSE,"Service2.8";#N/A,#N/A,FALSE,"Summary2"}</definedName>
    <definedName name="wefrert" localSheetId="36" hidden="1">{#N/A,#N/A,FALSE,"Sub2.1";#N/A,#N/A,FALSE,"Conc2.2";#N/A,#N/A,FALSE,"Block2.3";#N/A,#N/A,FALSE,"Roof2.4";#N/A,#N/A,FALSE,"wood2.5";#N/A,#N/A,FALSE,"Door2.6";#N/A,#N/A,FALSE,"Finish2.7";#N/A,#N/A,FALSE,"Service2.8";#N/A,#N/A,FALSE,"Summary2"}</definedName>
    <definedName name="wefrert" localSheetId="50" hidden="1">{#N/A,#N/A,FALSE,"Sub2.1";#N/A,#N/A,FALSE,"Conc2.2";#N/A,#N/A,FALSE,"Block2.3";#N/A,#N/A,FALSE,"Roof2.4";#N/A,#N/A,FALSE,"wood2.5";#N/A,#N/A,FALSE,"Door2.6";#N/A,#N/A,FALSE,"Finish2.7";#N/A,#N/A,FALSE,"Service2.8";#N/A,#N/A,FALSE,"Summary2"}</definedName>
    <definedName name="wefrert" hidden="1">{#N/A,#N/A,FALSE,"Sub2.1";#N/A,#N/A,FALSE,"Conc2.2";#N/A,#N/A,FALSE,"Block2.3";#N/A,#N/A,FALSE,"Roof2.4";#N/A,#N/A,FALSE,"wood2.5";#N/A,#N/A,FALSE,"Door2.6";#N/A,#N/A,FALSE,"Finish2.7";#N/A,#N/A,FALSE,"Service2.8";#N/A,#N/A,FALSE,"Summary2"}</definedName>
    <definedName name="wer" localSheetId="36" hidden="1">{#N/A,#N/A,FALSE,"Sub2.1";#N/A,#N/A,FALSE,"Conc2.2";#N/A,#N/A,FALSE,"Block2.3";#N/A,#N/A,FALSE,"Roof2.4";#N/A,#N/A,FALSE,"wood2.5";#N/A,#N/A,FALSE,"Door2.6";#N/A,#N/A,FALSE,"Finish2.7";#N/A,#N/A,FALSE,"Service2.8";#N/A,#N/A,FALSE,"Summary2"}</definedName>
    <definedName name="wer" hidden="1">{#N/A,#N/A,FALSE,"Sub2.1";#N/A,#N/A,FALSE,"Conc2.2";#N/A,#N/A,FALSE,"Block2.3";#N/A,#N/A,FALSE,"Roof2.4";#N/A,#N/A,FALSE,"wood2.5";#N/A,#N/A,FALSE,"Door2.6";#N/A,#N/A,FALSE,"Finish2.7";#N/A,#N/A,FALSE,"Service2.8";#N/A,#N/A,FALSE,"Summary2"}</definedName>
    <definedName name="werewewr" localSheetId="36" hidden="1">{#N/A,#N/A,FALSE,"Sub2.1";#N/A,#N/A,FALSE,"Conc2.2";#N/A,#N/A,FALSE,"Block2.3";#N/A,#N/A,FALSE,"Roof2.4";#N/A,#N/A,FALSE,"wood2.5";#N/A,#N/A,FALSE,"Door2.6";#N/A,#N/A,FALSE,"Finish2.7";#N/A,#N/A,FALSE,"Service2.8";#N/A,#N/A,FALSE,"Summary2"}</definedName>
    <definedName name="werewewr" localSheetId="50" hidden="1">{#N/A,#N/A,FALSE,"Sub2.1";#N/A,#N/A,FALSE,"Conc2.2";#N/A,#N/A,FALSE,"Block2.3";#N/A,#N/A,FALSE,"Roof2.4";#N/A,#N/A,FALSE,"wood2.5";#N/A,#N/A,FALSE,"Door2.6";#N/A,#N/A,FALSE,"Finish2.7";#N/A,#N/A,FALSE,"Service2.8";#N/A,#N/A,FALSE,"Summary2"}</definedName>
    <definedName name="werewewr" hidden="1">{#N/A,#N/A,FALSE,"Sub2.1";#N/A,#N/A,FALSE,"Conc2.2";#N/A,#N/A,FALSE,"Block2.3";#N/A,#N/A,FALSE,"Roof2.4";#N/A,#N/A,FALSE,"wood2.5";#N/A,#N/A,FALSE,"Door2.6";#N/A,#N/A,FALSE,"Finish2.7";#N/A,#N/A,FALSE,"Service2.8";#N/A,#N/A,FALSE,"Summary2"}</definedName>
    <definedName name="werwqe" localSheetId="36" hidden="1">{#N/A,#N/A,FALSE,"Sub2.1";#N/A,#N/A,FALSE,"Conc2.2";#N/A,#N/A,FALSE,"Block2.3";#N/A,#N/A,FALSE,"Roof2.4";#N/A,#N/A,FALSE,"wood2.5";#N/A,#N/A,FALSE,"Door2.6";#N/A,#N/A,FALSE,"Finish2.7";#N/A,#N/A,FALSE,"Service2.8";#N/A,#N/A,FALSE,"Summary2"}</definedName>
    <definedName name="werwqe" localSheetId="50" hidden="1">{#N/A,#N/A,FALSE,"Sub2.1";#N/A,#N/A,FALSE,"Conc2.2";#N/A,#N/A,FALSE,"Block2.3";#N/A,#N/A,FALSE,"Roof2.4";#N/A,#N/A,FALSE,"wood2.5";#N/A,#N/A,FALSE,"Door2.6";#N/A,#N/A,FALSE,"Finish2.7";#N/A,#N/A,FALSE,"Service2.8";#N/A,#N/A,FALSE,"Summary2"}</definedName>
    <definedName name="werwqe" hidden="1">{#N/A,#N/A,FALSE,"Sub2.1";#N/A,#N/A,FALSE,"Conc2.2";#N/A,#N/A,FALSE,"Block2.3";#N/A,#N/A,FALSE,"Roof2.4";#N/A,#N/A,FALSE,"wood2.5";#N/A,#N/A,FALSE,"Door2.6";#N/A,#N/A,FALSE,"Finish2.7";#N/A,#N/A,FALSE,"Service2.8";#N/A,#N/A,FALSE,"Summary2"}</definedName>
    <definedName name="wm.bill2a" localSheetId="36" hidden="1">{#N/A,#N/A,FALSE,"Sub2.1";#N/A,#N/A,FALSE,"Conc2.2";#N/A,#N/A,FALSE,"Block2.3";#N/A,#N/A,FALSE,"Roof2.4";#N/A,#N/A,FALSE,"wood2.5";#N/A,#N/A,FALSE,"Door2.6";#N/A,#N/A,FALSE,"Finish2.7";#N/A,#N/A,FALSE,"Service2.8";#N/A,#N/A,FALSE,"Summary2"}</definedName>
    <definedName name="wm.bill2a" hidden="1">{#N/A,#N/A,FALSE,"Sub2.1";#N/A,#N/A,FALSE,"Conc2.2";#N/A,#N/A,FALSE,"Block2.3";#N/A,#N/A,FALSE,"Roof2.4";#N/A,#N/A,FALSE,"wood2.5";#N/A,#N/A,FALSE,"Door2.6";#N/A,#N/A,FALSE,"Finish2.7";#N/A,#N/A,FALSE,"Service2.8";#N/A,#N/A,FALSE,"Summary2"}</definedName>
    <definedName name="wm.bill2c" localSheetId="36" hidden="1">{#N/A,#N/A,FALSE,"Sub2.1";#N/A,#N/A,FALSE,"Conc2.2";#N/A,#N/A,FALSE,"Block2.3";#N/A,#N/A,FALSE,"Roof2.4";#N/A,#N/A,FALSE,"wood2.5";#N/A,#N/A,FALSE,"Door2.6";#N/A,#N/A,FALSE,"Finish2.7";#N/A,#N/A,FALSE,"Service2.8";#N/A,#N/A,FALSE,"Summary2"}</definedName>
    <definedName name="wm.bill2c" hidden="1">{#N/A,#N/A,FALSE,"Sub2.1";#N/A,#N/A,FALSE,"Conc2.2";#N/A,#N/A,FALSE,"Block2.3";#N/A,#N/A,FALSE,"Roof2.4";#N/A,#N/A,FALSE,"wood2.5";#N/A,#N/A,FALSE,"Door2.6";#N/A,#N/A,FALSE,"Finish2.7";#N/A,#N/A,FALSE,"Service2.8";#N/A,#N/A,FALSE,"Summary2"}</definedName>
    <definedName name="wn" localSheetId="36" hidden="1">{#N/A,#N/A,FALSE,"Dem18.1";#N/A,#N/A,FALSE,"Site18.2";#N/A,#N/A,FALSE,"Road18.3";#N/A,#N/A,FALSE,"Fenc18.4";#N/A,#N/A,FALSE,"Jetty18.5 ";#N/A,#N/A,FALSE,"Beach18.6";#N/A,#N/A,FALSE,"Summary18"}</definedName>
    <definedName name="wn" hidden="1">{#N/A,#N/A,FALSE,"Dem18.1";#N/A,#N/A,FALSE,"Site18.2";#N/A,#N/A,FALSE,"Road18.3";#N/A,#N/A,FALSE,"Fenc18.4";#N/A,#N/A,FALSE,"Jetty18.5 ";#N/A,#N/A,FALSE,"Beach18.6";#N/A,#N/A,FALSE,"Summary18"}</definedName>
    <definedName name="wnbill18a" localSheetId="36" hidden="1">{#N/A,#N/A,FALSE,"Dem18.1";#N/A,#N/A,FALSE,"Site18.2";#N/A,#N/A,FALSE,"Road18.3";#N/A,#N/A,FALSE,"Fenc18.4";#N/A,#N/A,FALSE,"Jetty18.5 ";#N/A,#N/A,FALSE,"Beach18.6";#N/A,#N/A,FALSE,"Summary18"}</definedName>
    <definedName name="wnbill18a" hidden="1">{#N/A,#N/A,FALSE,"Dem18.1";#N/A,#N/A,FALSE,"Site18.2";#N/A,#N/A,FALSE,"Road18.3";#N/A,#N/A,FALSE,"Fenc18.4";#N/A,#N/A,FALSE,"Jetty18.5 ";#N/A,#N/A,FALSE,"Beach18.6";#N/A,#N/A,FALSE,"Summary18"}</definedName>
    <definedName name="wnm" localSheetId="36" hidden="1">{#N/A,#N/A,FALSE,"Sub2.1";#N/A,#N/A,FALSE,"Conc2.2";#N/A,#N/A,FALSE,"Block2.3";#N/A,#N/A,FALSE,"Roof2.4";#N/A,#N/A,FALSE,"wood2.5";#N/A,#N/A,FALSE,"Door2.6";#N/A,#N/A,FALSE,"Finish2.7";#N/A,#N/A,FALSE,"Service2.8";#N/A,#N/A,FALSE,"Summary2"}</definedName>
    <definedName name="wnm" hidden="1">{#N/A,#N/A,FALSE,"Sub2.1";#N/A,#N/A,FALSE,"Conc2.2";#N/A,#N/A,FALSE,"Block2.3";#N/A,#N/A,FALSE,"Roof2.4";#N/A,#N/A,FALSE,"wood2.5";#N/A,#N/A,FALSE,"Door2.6";#N/A,#N/A,FALSE,"Finish2.7";#N/A,#N/A,FALSE,"Service2.8";#N/A,#N/A,FALSE,"Summary2"}</definedName>
    <definedName name="wqe" localSheetId="36" hidden="1">{#N/A,#N/A,FALSE,"Sub2.1";#N/A,#N/A,FALSE,"Conc2.2";#N/A,#N/A,FALSE,"Block2.3";#N/A,#N/A,FALSE,"Roof2.4";#N/A,#N/A,FALSE,"wood2.5";#N/A,#N/A,FALSE,"Door2.6";#N/A,#N/A,FALSE,"Finish2.7";#N/A,#N/A,FALSE,"Service2.8";#N/A,#N/A,FALSE,"Summary2"}</definedName>
    <definedName name="wqe" localSheetId="50" hidden="1">{#N/A,#N/A,FALSE,"Sub2.1";#N/A,#N/A,FALSE,"Conc2.2";#N/A,#N/A,FALSE,"Block2.3";#N/A,#N/A,FALSE,"Roof2.4";#N/A,#N/A,FALSE,"wood2.5";#N/A,#N/A,FALSE,"Door2.6";#N/A,#N/A,FALSE,"Finish2.7";#N/A,#N/A,FALSE,"Service2.8";#N/A,#N/A,FALSE,"Summary2"}</definedName>
    <definedName name="wqe" hidden="1">{#N/A,#N/A,FALSE,"Sub2.1";#N/A,#N/A,FALSE,"Conc2.2";#N/A,#N/A,FALSE,"Block2.3";#N/A,#N/A,FALSE,"Roof2.4";#N/A,#N/A,FALSE,"wood2.5";#N/A,#N/A,FALSE,"Door2.6";#N/A,#N/A,FALSE,"Finish2.7";#N/A,#N/A,FALSE,"Service2.8";#N/A,#N/A,FALSE,"Summary2"}</definedName>
    <definedName name="wrn.BILL18." localSheetId="36" hidden="1">{#N/A,#N/A,FALSE,"Dem18.1";#N/A,#N/A,FALSE,"Site18.2";#N/A,#N/A,FALSE,"Road18.3";#N/A,#N/A,FALSE,"Fenc18.4";#N/A,#N/A,FALSE,"Jetty18.5 ";#N/A,#N/A,FALSE,"Beach18.6";#N/A,#N/A,FALSE,"Summary18"}</definedName>
    <definedName name="wrn.BILL18." localSheetId="45" hidden="1">{#N/A,#N/A,FALSE,"Dem18.1";#N/A,#N/A,FALSE,"Site18.2";#N/A,#N/A,FALSE,"Road18.3";#N/A,#N/A,FALSE,"Fenc18.4";#N/A,#N/A,FALSE,"Jetty18.5 ";#N/A,#N/A,FALSE,"Beach18.6";#N/A,#N/A,FALSE,"Summary18"}</definedName>
    <definedName name="wrn.BILL18." localSheetId="50" hidden="1">{#N/A,#N/A,FALSE,"Dem18.1";#N/A,#N/A,FALSE,"Site18.2";#N/A,#N/A,FALSE,"Road18.3";#N/A,#N/A,FALSE,"Fenc18.4";#N/A,#N/A,FALSE,"Jetty18.5 ";#N/A,#N/A,FALSE,"Beach18.6";#N/A,#N/A,FALSE,"Summary18"}</definedName>
    <definedName name="wrn.BILL18." localSheetId="53" hidden="1">{#N/A,#N/A,FALSE,"Dem18.1";#N/A,#N/A,FALSE,"Site18.2";#N/A,#N/A,FALSE,"Road18.3";#N/A,#N/A,FALSE,"Fenc18.4";#N/A,#N/A,FALSE,"Jetty18.5 ";#N/A,#N/A,FALSE,"Beach18.6";#N/A,#N/A,FALSE,"Summary18"}</definedName>
    <definedName name="wrn.BILL18." localSheetId="54" hidden="1">{#N/A,#N/A,FALSE,"Dem18.1";#N/A,#N/A,FALSE,"Site18.2";#N/A,#N/A,FALSE,"Road18.3";#N/A,#N/A,FALSE,"Fenc18.4";#N/A,#N/A,FALSE,"Jetty18.5 ";#N/A,#N/A,FALSE,"Beach18.6";#N/A,#N/A,FALSE,"Summary18"}</definedName>
    <definedName name="wrn.BILL18." localSheetId="37" hidden="1">{#N/A,#N/A,FALSE,"Dem18.1";#N/A,#N/A,FALSE,"Site18.2";#N/A,#N/A,FALSE,"Road18.3";#N/A,#N/A,FALSE,"Fenc18.4";#N/A,#N/A,FALSE,"Jetty18.5 ";#N/A,#N/A,FALSE,"Beach18.6";#N/A,#N/A,FALSE,"Summary18"}</definedName>
    <definedName name="wrn.BILL18." localSheetId="55" hidden="1">{#N/A,#N/A,FALSE,"Dem18.1";#N/A,#N/A,FALSE,"Site18.2";#N/A,#N/A,FALSE,"Road18.3";#N/A,#N/A,FALSE,"Fenc18.4";#N/A,#N/A,FALSE,"Jetty18.5 ";#N/A,#N/A,FALSE,"Beach18.6";#N/A,#N/A,FALSE,"Summary18"}</definedName>
    <definedName name="wrn.BILL18." localSheetId="56" hidden="1">{#N/A,#N/A,FALSE,"Dem18.1";#N/A,#N/A,FALSE,"Site18.2";#N/A,#N/A,FALSE,"Road18.3";#N/A,#N/A,FALSE,"Fenc18.4";#N/A,#N/A,FALSE,"Jetty18.5 ";#N/A,#N/A,FALSE,"Beach18.6";#N/A,#N/A,FALSE,"Summary18"}</definedName>
    <definedName name="wrn.BILL18." localSheetId="57" hidden="1">{#N/A,#N/A,FALSE,"Dem18.1";#N/A,#N/A,FALSE,"Site18.2";#N/A,#N/A,FALSE,"Road18.3";#N/A,#N/A,FALSE,"Fenc18.4";#N/A,#N/A,FALSE,"Jetty18.5 ";#N/A,#N/A,FALSE,"Beach18.6";#N/A,#N/A,FALSE,"Summary18"}</definedName>
    <definedName name="wrn.BILL18." localSheetId="59" hidden="1">{#N/A,#N/A,FALSE,"Dem18.1";#N/A,#N/A,FALSE,"Site18.2";#N/A,#N/A,FALSE,"Road18.3";#N/A,#N/A,FALSE,"Fenc18.4";#N/A,#N/A,FALSE,"Jetty18.5 ";#N/A,#N/A,FALSE,"Beach18.6";#N/A,#N/A,FALSE,"Summary18"}</definedName>
    <definedName name="wrn.BILL18." localSheetId="38" hidden="1">{#N/A,#N/A,FALSE,"Dem18.1";#N/A,#N/A,FALSE,"Site18.2";#N/A,#N/A,FALSE,"Road18.3";#N/A,#N/A,FALSE,"Fenc18.4";#N/A,#N/A,FALSE,"Jetty18.5 ";#N/A,#N/A,FALSE,"Beach18.6";#N/A,#N/A,FALSE,"Summary18"}</definedName>
    <definedName name="wrn.BILL18." localSheetId="39" hidden="1">{#N/A,#N/A,FALSE,"Dem18.1";#N/A,#N/A,FALSE,"Site18.2";#N/A,#N/A,FALSE,"Road18.3";#N/A,#N/A,FALSE,"Fenc18.4";#N/A,#N/A,FALSE,"Jetty18.5 ";#N/A,#N/A,FALSE,"Beach18.6";#N/A,#N/A,FALSE,"Summary18"}</definedName>
    <definedName name="wrn.BILL18." localSheetId="40" hidden="1">{#N/A,#N/A,FALSE,"Dem18.1";#N/A,#N/A,FALSE,"Site18.2";#N/A,#N/A,FALSE,"Road18.3";#N/A,#N/A,FALSE,"Fenc18.4";#N/A,#N/A,FALSE,"Jetty18.5 ";#N/A,#N/A,FALSE,"Beach18.6";#N/A,#N/A,FALSE,"Summary18"}</definedName>
    <definedName name="wrn.BILL18." localSheetId="41" hidden="1">{#N/A,#N/A,FALSE,"Dem18.1";#N/A,#N/A,FALSE,"Site18.2";#N/A,#N/A,FALSE,"Road18.3";#N/A,#N/A,FALSE,"Fenc18.4";#N/A,#N/A,FALSE,"Jetty18.5 ";#N/A,#N/A,FALSE,"Beach18.6";#N/A,#N/A,FALSE,"Summary18"}</definedName>
    <definedName name="wrn.BILL18." localSheetId="42" hidden="1">{#N/A,#N/A,FALSE,"Dem18.1";#N/A,#N/A,FALSE,"Site18.2";#N/A,#N/A,FALSE,"Road18.3";#N/A,#N/A,FALSE,"Fenc18.4";#N/A,#N/A,FALSE,"Jetty18.5 ";#N/A,#N/A,FALSE,"Beach18.6";#N/A,#N/A,FALSE,"Summary18"}</definedName>
    <definedName name="wrn.BILL18." localSheetId="43" hidden="1">{#N/A,#N/A,FALSE,"Dem18.1";#N/A,#N/A,FALSE,"Site18.2";#N/A,#N/A,FALSE,"Road18.3";#N/A,#N/A,FALSE,"Fenc18.4";#N/A,#N/A,FALSE,"Jetty18.5 ";#N/A,#N/A,FALSE,"Beach18.6";#N/A,#N/A,FALSE,"Summary18"}</definedName>
    <definedName name="wrn.BILL18." localSheetId="44" hidden="1">{#N/A,#N/A,FALSE,"Dem18.1";#N/A,#N/A,FALSE,"Site18.2";#N/A,#N/A,FALSE,"Road18.3";#N/A,#N/A,FALSE,"Fenc18.4";#N/A,#N/A,FALSE,"Jetty18.5 ";#N/A,#N/A,FALSE,"Beach18.6";#N/A,#N/A,FALSE,"Summary18"}</definedName>
    <definedName name="wrn.BILL18." localSheetId="34" hidden="1">{#N/A,#N/A,FALSE,"Dem18.1";#N/A,#N/A,FALSE,"Site18.2";#N/A,#N/A,FALSE,"Road18.3";#N/A,#N/A,FALSE,"Fenc18.4";#N/A,#N/A,FALSE,"Jetty18.5 ";#N/A,#N/A,FALSE,"Beach18.6";#N/A,#N/A,FALSE,"Summary18"}</definedName>
    <definedName name="wrn.BILL18." localSheetId="35" hidden="1">{#N/A,#N/A,FALSE,"Dem18.1";#N/A,#N/A,FALSE,"Site18.2";#N/A,#N/A,FALSE,"Road18.3";#N/A,#N/A,FALSE,"Fenc18.4";#N/A,#N/A,FALSE,"Jetty18.5 ";#N/A,#N/A,FALSE,"Beach18.6";#N/A,#N/A,FALSE,"Summary18"}</definedName>
    <definedName name="wrn.BILL18." hidden="1">{#N/A,#N/A,FALSE,"Dem18.1";#N/A,#N/A,FALSE,"Site18.2";#N/A,#N/A,FALSE,"Road18.3";#N/A,#N/A,FALSE,"Fenc18.4";#N/A,#N/A,FALSE,"Jetty18.5 ";#N/A,#N/A,FALSE,"Beach18.6";#N/A,#N/A,FALSE,"Summary18"}</definedName>
    <definedName name="wrn.Bill18R" localSheetId="36" hidden="1">{#N/A,#N/A,FALSE,"Dem18.1";#N/A,#N/A,FALSE,"Site18.2";#N/A,#N/A,FALSE,"Road18.3";#N/A,#N/A,FALSE,"Fenc18.4";#N/A,#N/A,FALSE,"Jetty18.5 ";#N/A,#N/A,FALSE,"Beach18.6";#N/A,#N/A,FALSE,"Summary18"}</definedName>
    <definedName name="wrn.Bill18R" hidden="1">{#N/A,#N/A,FALSE,"Dem18.1";#N/A,#N/A,FALSE,"Site18.2";#N/A,#N/A,FALSE,"Road18.3";#N/A,#N/A,FALSE,"Fenc18.4";#N/A,#N/A,FALSE,"Jetty18.5 ";#N/A,#N/A,FALSE,"Beach18.6";#N/A,#N/A,FALSE,"Summary18"}</definedName>
    <definedName name="wrn.bill2" localSheetId="36" hidden="1">{#N/A,#N/A,FALSE,"Sub2.1";#N/A,#N/A,FALSE,"Conc2.2";#N/A,#N/A,FALSE,"Block2.3";#N/A,#N/A,FALSE,"Roof2.4";#N/A,#N/A,FALSE,"wood2.5";#N/A,#N/A,FALSE,"Door2.6";#N/A,#N/A,FALSE,"Finish2.7";#N/A,#N/A,FALSE,"Service2.8";#N/A,#N/A,FALSE,"Summary2"}</definedName>
    <definedName name="wrn.bill2" localSheetId="50" hidden="1">{#N/A,#N/A,FALSE,"Sub2.1";#N/A,#N/A,FALSE,"Conc2.2";#N/A,#N/A,FALSE,"Block2.3";#N/A,#N/A,FALSE,"Roof2.4";#N/A,#N/A,FALSE,"wood2.5";#N/A,#N/A,FALSE,"Door2.6";#N/A,#N/A,FALSE,"Finish2.7";#N/A,#N/A,FALSE,"Service2.8";#N/A,#N/A,FALSE,"Summary2"}</definedName>
    <definedName name="wrn.bill2" hidden="1">{#N/A,#N/A,FALSE,"Sub2.1";#N/A,#N/A,FALSE,"Conc2.2";#N/A,#N/A,FALSE,"Block2.3";#N/A,#N/A,FALSE,"Roof2.4";#N/A,#N/A,FALSE,"wood2.5";#N/A,#N/A,FALSE,"Door2.6";#N/A,#N/A,FALSE,"Finish2.7";#N/A,#N/A,FALSE,"Service2.8";#N/A,#N/A,FALSE,"Summary2"}</definedName>
    <definedName name="wrn.bill2." localSheetId="36" hidden="1">{#N/A,#N/A,FALSE,"Sub2.1";#N/A,#N/A,FALSE,"Conc2.2";#N/A,#N/A,FALSE,"Block2.3";#N/A,#N/A,FALSE,"Roof2.4";#N/A,#N/A,FALSE,"wood2.5";#N/A,#N/A,FALSE,"Door2.6";#N/A,#N/A,FALSE,"Finish2.7";#N/A,#N/A,FALSE,"Service2.8";#N/A,#N/A,FALSE,"Summary2"}</definedName>
    <definedName name="wrn.bill2." localSheetId="45" hidden="1">{#N/A,#N/A,FALSE,"Sub2.1";#N/A,#N/A,FALSE,"Conc2.2";#N/A,#N/A,FALSE,"Block2.3";#N/A,#N/A,FALSE,"Roof2.4";#N/A,#N/A,FALSE,"wood2.5";#N/A,#N/A,FALSE,"Door2.6";#N/A,#N/A,FALSE,"Finish2.7";#N/A,#N/A,FALSE,"Service2.8";#N/A,#N/A,FALSE,"Summary2"}</definedName>
    <definedName name="wrn.bill2." localSheetId="50" hidden="1">{#N/A,#N/A,FALSE,"Sub2.1";#N/A,#N/A,FALSE,"Conc2.2";#N/A,#N/A,FALSE,"Block2.3";#N/A,#N/A,FALSE,"Roof2.4";#N/A,#N/A,FALSE,"wood2.5";#N/A,#N/A,FALSE,"Door2.6";#N/A,#N/A,FALSE,"Finish2.7";#N/A,#N/A,FALSE,"Service2.8";#N/A,#N/A,FALSE,"Summary2"}</definedName>
    <definedName name="wrn.bill2." localSheetId="53" hidden="1">{#N/A,#N/A,FALSE,"Sub2.1";#N/A,#N/A,FALSE,"Conc2.2";#N/A,#N/A,FALSE,"Block2.3";#N/A,#N/A,FALSE,"Roof2.4";#N/A,#N/A,FALSE,"wood2.5";#N/A,#N/A,FALSE,"Door2.6";#N/A,#N/A,FALSE,"Finish2.7";#N/A,#N/A,FALSE,"Service2.8";#N/A,#N/A,FALSE,"Summary2"}</definedName>
    <definedName name="wrn.bill2." localSheetId="54" hidden="1">{#N/A,#N/A,FALSE,"Sub2.1";#N/A,#N/A,FALSE,"Conc2.2";#N/A,#N/A,FALSE,"Block2.3";#N/A,#N/A,FALSE,"Roof2.4";#N/A,#N/A,FALSE,"wood2.5";#N/A,#N/A,FALSE,"Door2.6";#N/A,#N/A,FALSE,"Finish2.7";#N/A,#N/A,FALSE,"Service2.8";#N/A,#N/A,FALSE,"Summary2"}</definedName>
    <definedName name="wrn.bill2." localSheetId="37" hidden="1">{#N/A,#N/A,FALSE,"Sub2.1";#N/A,#N/A,FALSE,"Conc2.2";#N/A,#N/A,FALSE,"Block2.3";#N/A,#N/A,FALSE,"Roof2.4";#N/A,#N/A,FALSE,"wood2.5";#N/A,#N/A,FALSE,"Door2.6";#N/A,#N/A,FALSE,"Finish2.7";#N/A,#N/A,FALSE,"Service2.8";#N/A,#N/A,FALSE,"Summary2"}</definedName>
    <definedName name="wrn.bill2." localSheetId="55" hidden="1">{#N/A,#N/A,FALSE,"Sub2.1";#N/A,#N/A,FALSE,"Conc2.2";#N/A,#N/A,FALSE,"Block2.3";#N/A,#N/A,FALSE,"Roof2.4";#N/A,#N/A,FALSE,"wood2.5";#N/A,#N/A,FALSE,"Door2.6";#N/A,#N/A,FALSE,"Finish2.7";#N/A,#N/A,FALSE,"Service2.8";#N/A,#N/A,FALSE,"Summary2"}</definedName>
    <definedName name="wrn.bill2." localSheetId="56" hidden="1">{#N/A,#N/A,FALSE,"Sub2.1";#N/A,#N/A,FALSE,"Conc2.2";#N/A,#N/A,FALSE,"Block2.3";#N/A,#N/A,FALSE,"Roof2.4";#N/A,#N/A,FALSE,"wood2.5";#N/A,#N/A,FALSE,"Door2.6";#N/A,#N/A,FALSE,"Finish2.7";#N/A,#N/A,FALSE,"Service2.8";#N/A,#N/A,FALSE,"Summary2"}</definedName>
    <definedName name="wrn.bill2." localSheetId="57" hidden="1">{#N/A,#N/A,FALSE,"Sub2.1";#N/A,#N/A,FALSE,"Conc2.2";#N/A,#N/A,FALSE,"Block2.3";#N/A,#N/A,FALSE,"Roof2.4";#N/A,#N/A,FALSE,"wood2.5";#N/A,#N/A,FALSE,"Door2.6";#N/A,#N/A,FALSE,"Finish2.7";#N/A,#N/A,FALSE,"Service2.8";#N/A,#N/A,FALSE,"Summary2"}</definedName>
    <definedName name="wrn.bill2." localSheetId="59" hidden="1">{#N/A,#N/A,FALSE,"Sub2.1";#N/A,#N/A,FALSE,"Conc2.2";#N/A,#N/A,FALSE,"Block2.3";#N/A,#N/A,FALSE,"Roof2.4";#N/A,#N/A,FALSE,"wood2.5";#N/A,#N/A,FALSE,"Door2.6";#N/A,#N/A,FALSE,"Finish2.7";#N/A,#N/A,FALSE,"Service2.8";#N/A,#N/A,FALSE,"Summary2"}</definedName>
    <definedName name="wrn.bill2." localSheetId="38" hidden="1">{#N/A,#N/A,FALSE,"Sub2.1";#N/A,#N/A,FALSE,"Conc2.2";#N/A,#N/A,FALSE,"Block2.3";#N/A,#N/A,FALSE,"Roof2.4";#N/A,#N/A,FALSE,"wood2.5";#N/A,#N/A,FALSE,"Door2.6";#N/A,#N/A,FALSE,"Finish2.7";#N/A,#N/A,FALSE,"Service2.8";#N/A,#N/A,FALSE,"Summary2"}</definedName>
    <definedName name="wrn.bill2." localSheetId="39" hidden="1">{#N/A,#N/A,FALSE,"Sub2.1";#N/A,#N/A,FALSE,"Conc2.2";#N/A,#N/A,FALSE,"Block2.3";#N/A,#N/A,FALSE,"Roof2.4";#N/A,#N/A,FALSE,"wood2.5";#N/A,#N/A,FALSE,"Door2.6";#N/A,#N/A,FALSE,"Finish2.7";#N/A,#N/A,FALSE,"Service2.8";#N/A,#N/A,FALSE,"Summary2"}</definedName>
    <definedName name="wrn.bill2." localSheetId="40" hidden="1">{#N/A,#N/A,FALSE,"Sub2.1";#N/A,#N/A,FALSE,"Conc2.2";#N/A,#N/A,FALSE,"Block2.3";#N/A,#N/A,FALSE,"Roof2.4";#N/A,#N/A,FALSE,"wood2.5";#N/A,#N/A,FALSE,"Door2.6";#N/A,#N/A,FALSE,"Finish2.7";#N/A,#N/A,FALSE,"Service2.8";#N/A,#N/A,FALSE,"Summary2"}</definedName>
    <definedName name="wrn.bill2." localSheetId="41" hidden="1">{#N/A,#N/A,FALSE,"Sub2.1";#N/A,#N/A,FALSE,"Conc2.2";#N/A,#N/A,FALSE,"Block2.3";#N/A,#N/A,FALSE,"Roof2.4";#N/A,#N/A,FALSE,"wood2.5";#N/A,#N/A,FALSE,"Door2.6";#N/A,#N/A,FALSE,"Finish2.7";#N/A,#N/A,FALSE,"Service2.8";#N/A,#N/A,FALSE,"Summary2"}</definedName>
    <definedName name="wrn.bill2." localSheetId="42" hidden="1">{#N/A,#N/A,FALSE,"Sub2.1";#N/A,#N/A,FALSE,"Conc2.2";#N/A,#N/A,FALSE,"Block2.3";#N/A,#N/A,FALSE,"Roof2.4";#N/A,#N/A,FALSE,"wood2.5";#N/A,#N/A,FALSE,"Door2.6";#N/A,#N/A,FALSE,"Finish2.7";#N/A,#N/A,FALSE,"Service2.8";#N/A,#N/A,FALSE,"Summary2"}</definedName>
    <definedName name="wrn.bill2." localSheetId="43" hidden="1">{#N/A,#N/A,FALSE,"Sub2.1";#N/A,#N/A,FALSE,"Conc2.2";#N/A,#N/A,FALSE,"Block2.3";#N/A,#N/A,FALSE,"Roof2.4";#N/A,#N/A,FALSE,"wood2.5";#N/A,#N/A,FALSE,"Door2.6";#N/A,#N/A,FALSE,"Finish2.7";#N/A,#N/A,FALSE,"Service2.8";#N/A,#N/A,FALSE,"Summary2"}</definedName>
    <definedName name="wrn.bill2." localSheetId="44" hidden="1">{#N/A,#N/A,FALSE,"Sub2.1";#N/A,#N/A,FALSE,"Conc2.2";#N/A,#N/A,FALSE,"Block2.3";#N/A,#N/A,FALSE,"Roof2.4";#N/A,#N/A,FALSE,"wood2.5";#N/A,#N/A,FALSE,"Door2.6";#N/A,#N/A,FALSE,"Finish2.7";#N/A,#N/A,FALSE,"Service2.8";#N/A,#N/A,FALSE,"Summary2"}</definedName>
    <definedName name="wrn.bill2." localSheetId="34" hidden="1">{#N/A,#N/A,FALSE,"Sub2.1";#N/A,#N/A,FALSE,"Conc2.2";#N/A,#N/A,FALSE,"Block2.3";#N/A,#N/A,FALSE,"Roof2.4";#N/A,#N/A,FALSE,"wood2.5";#N/A,#N/A,FALSE,"Door2.6";#N/A,#N/A,FALSE,"Finish2.7";#N/A,#N/A,FALSE,"Service2.8";#N/A,#N/A,FALSE,"Summary2"}</definedName>
    <definedName name="wrn.bill2." localSheetId="35" hidden="1">{#N/A,#N/A,FALSE,"Sub2.1";#N/A,#N/A,FALSE,"Conc2.2";#N/A,#N/A,FALSE,"Block2.3";#N/A,#N/A,FALSE,"Roof2.4";#N/A,#N/A,FALSE,"wood2.5";#N/A,#N/A,FALSE,"Door2.6";#N/A,#N/A,FALSE,"Finish2.7";#N/A,#N/A,FALSE,"Service2.8";#N/A,#N/A,FALSE,"Summary2"}</definedName>
    <definedName name="wrn.bill2." hidden="1">{#N/A,#N/A,FALSE,"Sub2.1";#N/A,#N/A,FALSE,"Conc2.2";#N/A,#N/A,FALSE,"Block2.3";#N/A,#N/A,FALSE,"Roof2.4";#N/A,#N/A,FALSE,"wood2.5";#N/A,#N/A,FALSE,"Door2.6";#N/A,#N/A,FALSE,"Finish2.7";#N/A,#N/A,FALSE,"Service2.8";#N/A,#N/A,FALSE,"Summary2"}</definedName>
    <definedName name="wrn.bill2a" localSheetId="36" hidden="1">{#N/A,#N/A,FALSE,"Sub2.1";#N/A,#N/A,FALSE,"Conc2.2";#N/A,#N/A,FALSE,"Block2.3";#N/A,#N/A,FALSE,"Roof2.4";#N/A,#N/A,FALSE,"wood2.5";#N/A,#N/A,FALSE,"Door2.6";#N/A,#N/A,FALSE,"Finish2.7";#N/A,#N/A,FALSE,"Service2.8";#N/A,#N/A,FALSE,"Summary2"}</definedName>
    <definedName name="wrn.bill2a" hidden="1">{#N/A,#N/A,FALSE,"Sub2.1";#N/A,#N/A,FALSE,"Conc2.2";#N/A,#N/A,FALSE,"Block2.3";#N/A,#N/A,FALSE,"Roof2.4";#N/A,#N/A,FALSE,"wood2.5";#N/A,#N/A,FALSE,"Door2.6";#N/A,#N/A,FALSE,"Finish2.7";#N/A,#N/A,FALSE,"Service2.8";#N/A,#N/A,FALSE,"Summary2"}</definedName>
    <definedName name="wrn.exter" localSheetId="36" hidden="1">{#N/A,#N/A,FALSE,"Sub2.1";#N/A,#N/A,FALSE,"Conc2.2";#N/A,#N/A,FALSE,"Block2.3";#N/A,#N/A,FALSE,"Roof2.4";#N/A,#N/A,FALSE,"wood2.5";#N/A,#N/A,FALSE,"Door2.6";#N/A,#N/A,FALSE,"Finish2.7";#N/A,#N/A,FALSE,"Service2.8";#N/A,#N/A,FALSE,"Summary2"}</definedName>
    <definedName name="wrn.exter" localSheetId="50" hidden="1">{#N/A,#N/A,FALSE,"Sub2.1";#N/A,#N/A,FALSE,"Conc2.2";#N/A,#N/A,FALSE,"Block2.3";#N/A,#N/A,FALSE,"Roof2.4";#N/A,#N/A,FALSE,"wood2.5";#N/A,#N/A,FALSE,"Door2.6";#N/A,#N/A,FALSE,"Finish2.7";#N/A,#N/A,FALSE,"Service2.8";#N/A,#N/A,FALSE,"Summary2"}</definedName>
    <definedName name="wrn.exter" hidden="1">{#N/A,#N/A,FALSE,"Sub2.1";#N/A,#N/A,FALSE,"Conc2.2";#N/A,#N/A,FALSE,"Block2.3";#N/A,#N/A,FALSE,"Roof2.4";#N/A,#N/A,FALSE,"wood2.5";#N/A,#N/A,FALSE,"Door2.6";#N/A,#N/A,FALSE,"Finish2.7";#N/A,#N/A,FALSE,"Service2.8";#N/A,#N/A,FALSE,"Summary2"}</definedName>
    <definedName name="wrn.printing1." localSheetId="36" hidden="1">{#N/A,#N/A,TRUE,"PC &amp; PROV"}</definedName>
    <definedName name="wrn.printing1." localSheetId="50" hidden="1">{#N/A,#N/A,TRUE,"PC &amp; PROV"}</definedName>
    <definedName name="wrn.printing1." hidden="1">{#N/A,#N/A,TRUE,"PC &amp; PROV"}</definedName>
    <definedName name="wrt" localSheetId="36" hidden="1">{#N/A,#N/A,FALSE,"Sub2.1";#N/A,#N/A,FALSE,"Conc2.2";#N/A,#N/A,FALSE,"Block2.3";#N/A,#N/A,FALSE,"Roof2.4";#N/A,#N/A,FALSE,"wood2.5";#N/A,#N/A,FALSE,"Door2.6";#N/A,#N/A,FALSE,"Finish2.7";#N/A,#N/A,FALSE,"Service2.8";#N/A,#N/A,FALSE,"Summary2"}</definedName>
    <definedName name="wrt" localSheetId="50" hidden="1">{#N/A,#N/A,FALSE,"Sub2.1";#N/A,#N/A,FALSE,"Conc2.2";#N/A,#N/A,FALSE,"Block2.3";#N/A,#N/A,FALSE,"Roof2.4";#N/A,#N/A,FALSE,"wood2.5";#N/A,#N/A,FALSE,"Door2.6";#N/A,#N/A,FALSE,"Finish2.7";#N/A,#N/A,FALSE,"Service2.8";#N/A,#N/A,FALSE,"Summary2"}</definedName>
    <definedName name="wrt" hidden="1">{#N/A,#N/A,FALSE,"Sub2.1";#N/A,#N/A,FALSE,"Conc2.2";#N/A,#N/A,FALSE,"Block2.3";#N/A,#N/A,FALSE,"Roof2.4";#N/A,#N/A,FALSE,"wood2.5";#N/A,#N/A,FALSE,"Door2.6";#N/A,#N/A,FALSE,"Finish2.7";#N/A,#N/A,FALSE,"Service2.8";#N/A,#N/A,FALSE,"Summary2"}</definedName>
    <definedName name="wrtbwrtb" localSheetId="36" hidden="1">{#N/A,#N/A,FALSE,"Sub2.1";#N/A,#N/A,FALSE,"Conc2.2";#N/A,#N/A,FALSE,"Block2.3";#N/A,#N/A,FALSE,"Roof2.4";#N/A,#N/A,FALSE,"wood2.5";#N/A,#N/A,FALSE,"Door2.6";#N/A,#N/A,FALSE,"Finish2.7";#N/A,#N/A,FALSE,"Service2.8";#N/A,#N/A,FALSE,"Summary2"}</definedName>
    <definedName name="wrtbwrtb" localSheetId="50" hidden="1">{#N/A,#N/A,FALSE,"Sub2.1";#N/A,#N/A,FALSE,"Conc2.2";#N/A,#N/A,FALSE,"Block2.3";#N/A,#N/A,FALSE,"Roof2.4";#N/A,#N/A,FALSE,"wood2.5";#N/A,#N/A,FALSE,"Door2.6";#N/A,#N/A,FALSE,"Finish2.7";#N/A,#N/A,FALSE,"Service2.8";#N/A,#N/A,FALSE,"Summary2"}</definedName>
    <definedName name="wrtbwrtb" hidden="1">{#N/A,#N/A,FALSE,"Sub2.1";#N/A,#N/A,FALSE,"Conc2.2";#N/A,#N/A,FALSE,"Block2.3";#N/A,#N/A,FALSE,"Roof2.4";#N/A,#N/A,FALSE,"wood2.5";#N/A,#N/A,FALSE,"Door2.6";#N/A,#N/A,FALSE,"Finish2.7";#N/A,#N/A,FALSE,"Service2.8";#N/A,#N/A,FALSE,"Summary2"}</definedName>
    <definedName name="ws" localSheetId="36" hidden="1">{#N/A,#N/A,FALSE,"Sub2.1";#N/A,#N/A,FALSE,"Conc2.2";#N/A,#N/A,FALSE,"Block2.3";#N/A,#N/A,FALSE,"Roof2.4";#N/A,#N/A,FALSE,"wood2.5";#N/A,#N/A,FALSE,"Door2.6";#N/A,#N/A,FALSE,"Finish2.7";#N/A,#N/A,FALSE,"Service2.8";#N/A,#N/A,FALSE,"Summary2"}</definedName>
    <definedName name="ws" localSheetId="50" hidden="1">{#N/A,#N/A,FALSE,"Sub2.1";#N/A,#N/A,FALSE,"Conc2.2";#N/A,#N/A,FALSE,"Block2.3";#N/A,#N/A,FALSE,"Roof2.4";#N/A,#N/A,FALSE,"wood2.5";#N/A,#N/A,FALSE,"Door2.6";#N/A,#N/A,FALSE,"Finish2.7";#N/A,#N/A,FALSE,"Service2.8";#N/A,#N/A,FALSE,"Summary2"}</definedName>
    <definedName name="ws" localSheetId="53" hidden="1">{#N/A,#N/A,FALSE,"Sub2.1";#N/A,#N/A,FALSE,"Conc2.2";#N/A,#N/A,FALSE,"Block2.3";#N/A,#N/A,FALSE,"Roof2.4";#N/A,#N/A,FALSE,"wood2.5";#N/A,#N/A,FALSE,"Door2.6";#N/A,#N/A,FALSE,"Finish2.7";#N/A,#N/A,FALSE,"Service2.8";#N/A,#N/A,FALSE,"Summary2"}</definedName>
    <definedName name="ws" localSheetId="54" hidden="1">{#N/A,#N/A,FALSE,"Sub2.1";#N/A,#N/A,FALSE,"Conc2.2";#N/A,#N/A,FALSE,"Block2.3";#N/A,#N/A,FALSE,"Roof2.4";#N/A,#N/A,FALSE,"wood2.5";#N/A,#N/A,FALSE,"Door2.6";#N/A,#N/A,FALSE,"Finish2.7";#N/A,#N/A,FALSE,"Service2.8";#N/A,#N/A,FALSE,"Summary2"}</definedName>
    <definedName name="ws" localSheetId="55" hidden="1">{#N/A,#N/A,FALSE,"Sub2.1";#N/A,#N/A,FALSE,"Conc2.2";#N/A,#N/A,FALSE,"Block2.3";#N/A,#N/A,FALSE,"Roof2.4";#N/A,#N/A,FALSE,"wood2.5";#N/A,#N/A,FALSE,"Door2.6";#N/A,#N/A,FALSE,"Finish2.7";#N/A,#N/A,FALSE,"Service2.8";#N/A,#N/A,FALSE,"Summary2"}</definedName>
    <definedName name="ws" localSheetId="56" hidden="1">{#N/A,#N/A,FALSE,"Sub2.1";#N/A,#N/A,FALSE,"Conc2.2";#N/A,#N/A,FALSE,"Block2.3";#N/A,#N/A,FALSE,"Roof2.4";#N/A,#N/A,FALSE,"wood2.5";#N/A,#N/A,FALSE,"Door2.6";#N/A,#N/A,FALSE,"Finish2.7";#N/A,#N/A,FALSE,"Service2.8";#N/A,#N/A,FALSE,"Summary2"}</definedName>
    <definedName name="ws" localSheetId="57" hidden="1">{#N/A,#N/A,FALSE,"Sub2.1";#N/A,#N/A,FALSE,"Conc2.2";#N/A,#N/A,FALSE,"Block2.3";#N/A,#N/A,FALSE,"Roof2.4";#N/A,#N/A,FALSE,"wood2.5";#N/A,#N/A,FALSE,"Door2.6";#N/A,#N/A,FALSE,"Finish2.7";#N/A,#N/A,FALSE,"Service2.8";#N/A,#N/A,FALSE,"Summary2"}</definedName>
    <definedName name="ws" hidden="1">{#N/A,#N/A,FALSE,"Sub2.1";#N/A,#N/A,FALSE,"Conc2.2";#N/A,#N/A,FALSE,"Block2.3";#N/A,#N/A,FALSE,"Roof2.4";#N/A,#N/A,FALSE,"wood2.5";#N/A,#N/A,FALSE,"Door2.6";#N/A,#N/A,FALSE,"Finish2.7";#N/A,#N/A,FALSE,"Service2.8";#N/A,#N/A,FALSE,"Summary2"}</definedName>
    <definedName name="x" localSheetId="36" hidden="1">{#N/A,#N/A,FALSE,"Sub2.1";#N/A,#N/A,FALSE,"Conc2.2";#N/A,#N/A,FALSE,"Block2.3";#N/A,#N/A,FALSE,"Roof2.4";#N/A,#N/A,FALSE,"wood2.5";#N/A,#N/A,FALSE,"Door2.6";#N/A,#N/A,FALSE,"Finish2.7";#N/A,#N/A,FALSE,"Service2.8";#N/A,#N/A,FALSE,"Summary2"}</definedName>
    <definedName name="x" hidden="1">{#N/A,#N/A,FALSE,"Sub2.1";#N/A,#N/A,FALSE,"Conc2.2";#N/A,#N/A,FALSE,"Block2.3";#N/A,#N/A,FALSE,"Roof2.4";#N/A,#N/A,FALSE,"wood2.5";#N/A,#N/A,FALSE,"Door2.6";#N/A,#N/A,FALSE,"Finish2.7";#N/A,#N/A,FALSE,"Service2.8";#N/A,#N/A,FALSE,"Summary2"}</definedName>
    <definedName name="xxx" localSheetId="36" hidden="1">{#N/A,#N/A,FALSE,"Dem18.1";#N/A,#N/A,FALSE,"Site18.2";#N/A,#N/A,FALSE,"Road18.3";#N/A,#N/A,FALSE,"Fenc18.4";#N/A,#N/A,FALSE,"Jetty18.5 ";#N/A,#N/A,FALSE,"Beach18.6";#N/A,#N/A,FALSE,"Summary18"}</definedName>
    <definedName name="xxx" localSheetId="50" hidden="1">{#N/A,#N/A,FALSE,"Dem18.1";#N/A,#N/A,FALSE,"Site18.2";#N/A,#N/A,FALSE,"Road18.3";#N/A,#N/A,FALSE,"Fenc18.4";#N/A,#N/A,FALSE,"Jetty18.5 ";#N/A,#N/A,FALSE,"Beach18.6";#N/A,#N/A,FALSE,"Summary18"}</definedName>
    <definedName name="xxx" hidden="1">{#N/A,#N/A,FALSE,"Dem18.1";#N/A,#N/A,FALSE,"Site18.2";#N/A,#N/A,FALSE,"Road18.3";#N/A,#N/A,FALSE,"Fenc18.4";#N/A,#N/A,FALSE,"Jetty18.5 ";#N/A,#N/A,FALSE,"Beach18.6";#N/A,#N/A,FALSE,"Summary18"}</definedName>
    <definedName name="yh" localSheetId="36" hidden="1">{#N/A,#N/A,FALSE,"Sub2.1";#N/A,#N/A,FALSE,"Conc2.2";#N/A,#N/A,FALSE,"Block2.3";#N/A,#N/A,FALSE,"Roof2.4";#N/A,#N/A,FALSE,"wood2.5";#N/A,#N/A,FALSE,"Door2.6";#N/A,#N/A,FALSE,"Finish2.7";#N/A,#N/A,FALSE,"Service2.8";#N/A,#N/A,FALSE,"Summary2"}</definedName>
    <definedName name="yh" localSheetId="50" hidden="1">{#N/A,#N/A,FALSE,"Sub2.1";#N/A,#N/A,FALSE,"Conc2.2";#N/A,#N/A,FALSE,"Block2.3";#N/A,#N/A,FALSE,"Roof2.4";#N/A,#N/A,FALSE,"wood2.5";#N/A,#N/A,FALSE,"Door2.6";#N/A,#N/A,FALSE,"Finish2.7";#N/A,#N/A,FALSE,"Service2.8";#N/A,#N/A,FALSE,"Summary2"}</definedName>
    <definedName name="yh" localSheetId="53" hidden="1">{#N/A,#N/A,FALSE,"Sub2.1";#N/A,#N/A,FALSE,"Conc2.2";#N/A,#N/A,FALSE,"Block2.3";#N/A,#N/A,FALSE,"Roof2.4";#N/A,#N/A,FALSE,"wood2.5";#N/A,#N/A,FALSE,"Door2.6";#N/A,#N/A,FALSE,"Finish2.7";#N/A,#N/A,FALSE,"Service2.8";#N/A,#N/A,FALSE,"Summary2"}</definedName>
    <definedName name="yh" localSheetId="54" hidden="1">{#N/A,#N/A,FALSE,"Sub2.1";#N/A,#N/A,FALSE,"Conc2.2";#N/A,#N/A,FALSE,"Block2.3";#N/A,#N/A,FALSE,"Roof2.4";#N/A,#N/A,FALSE,"wood2.5";#N/A,#N/A,FALSE,"Door2.6";#N/A,#N/A,FALSE,"Finish2.7";#N/A,#N/A,FALSE,"Service2.8";#N/A,#N/A,FALSE,"Summary2"}</definedName>
    <definedName name="yh" localSheetId="55" hidden="1">{#N/A,#N/A,FALSE,"Sub2.1";#N/A,#N/A,FALSE,"Conc2.2";#N/A,#N/A,FALSE,"Block2.3";#N/A,#N/A,FALSE,"Roof2.4";#N/A,#N/A,FALSE,"wood2.5";#N/A,#N/A,FALSE,"Door2.6";#N/A,#N/A,FALSE,"Finish2.7";#N/A,#N/A,FALSE,"Service2.8";#N/A,#N/A,FALSE,"Summary2"}</definedName>
    <definedName name="yh" localSheetId="56" hidden="1">{#N/A,#N/A,FALSE,"Sub2.1";#N/A,#N/A,FALSE,"Conc2.2";#N/A,#N/A,FALSE,"Block2.3";#N/A,#N/A,FALSE,"Roof2.4";#N/A,#N/A,FALSE,"wood2.5";#N/A,#N/A,FALSE,"Door2.6";#N/A,#N/A,FALSE,"Finish2.7";#N/A,#N/A,FALSE,"Service2.8";#N/A,#N/A,FALSE,"Summary2"}</definedName>
    <definedName name="yh" localSheetId="57" hidden="1">{#N/A,#N/A,FALSE,"Sub2.1";#N/A,#N/A,FALSE,"Conc2.2";#N/A,#N/A,FALSE,"Block2.3";#N/A,#N/A,FALSE,"Roof2.4";#N/A,#N/A,FALSE,"wood2.5";#N/A,#N/A,FALSE,"Door2.6";#N/A,#N/A,FALSE,"Finish2.7";#N/A,#N/A,FALSE,"Service2.8";#N/A,#N/A,FALSE,"Summary2"}</definedName>
    <definedName name="yh" hidden="1">{#N/A,#N/A,FALSE,"Sub2.1";#N/A,#N/A,FALSE,"Conc2.2";#N/A,#N/A,FALSE,"Block2.3";#N/A,#N/A,FALSE,"Roof2.4";#N/A,#N/A,FALSE,"wood2.5";#N/A,#N/A,FALSE,"Door2.6";#N/A,#N/A,FALSE,"Finish2.7";#N/A,#N/A,FALSE,"Service2.8";#N/A,#N/A,FALSE,"Summary2"}</definedName>
    <definedName name="yhg" localSheetId="36" hidden="1">{#N/A,#N/A,FALSE,"Sub2.1";#N/A,#N/A,FALSE,"Conc2.2";#N/A,#N/A,FALSE,"Block2.3";#N/A,#N/A,FALSE,"Roof2.4";#N/A,#N/A,FALSE,"wood2.5";#N/A,#N/A,FALSE,"Door2.6";#N/A,#N/A,FALSE,"Finish2.7";#N/A,#N/A,FALSE,"Service2.8";#N/A,#N/A,FALSE,"Summary2"}</definedName>
    <definedName name="yhg" localSheetId="50" hidden="1">{#N/A,#N/A,FALSE,"Sub2.1";#N/A,#N/A,FALSE,"Conc2.2";#N/A,#N/A,FALSE,"Block2.3";#N/A,#N/A,FALSE,"Roof2.4";#N/A,#N/A,FALSE,"wood2.5";#N/A,#N/A,FALSE,"Door2.6";#N/A,#N/A,FALSE,"Finish2.7";#N/A,#N/A,FALSE,"Service2.8";#N/A,#N/A,FALSE,"Summary2"}</definedName>
    <definedName name="yhg" localSheetId="53" hidden="1">{#N/A,#N/A,FALSE,"Sub2.1";#N/A,#N/A,FALSE,"Conc2.2";#N/A,#N/A,FALSE,"Block2.3";#N/A,#N/A,FALSE,"Roof2.4";#N/A,#N/A,FALSE,"wood2.5";#N/A,#N/A,FALSE,"Door2.6";#N/A,#N/A,FALSE,"Finish2.7";#N/A,#N/A,FALSE,"Service2.8";#N/A,#N/A,FALSE,"Summary2"}</definedName>
    <definedName name="yhg" localSheetId="54" hidden="1">{#N/A,#N/A,FALSE,"Sub2.1";#N/A,#N/A,FALSE,"Conc2.2";#N/A,#N/A,FALSE,"Block2.3";#N/A,#N/A,FALSE,"Roof2.4";#N/A,#N/A,FALSE,"wood2.5";#N/A,#N/A,FALSE,"Door2.6";#N/A,#N/A,FALSE,"Finish2.7";#N/A,#N/A,FALSE,"Service2.8";#N/A,#N/A,FALSE,"Summary2"}</definedName>
    <definedName name="yhg" localSheetId="55" hidden="1">{#N/A,#N/A,FALSE,"Sub2.1";#N/A,#N/A,FALSE,"Conc2.2";#N/A,#N/A,FALSE,"Block2.3";#N/A,#N/A,FALSE,"Roof2.4";#N/A,#N/A,FALSE,"wood2.5";#N/A,#N/A,FALSE,"Door2.6";#N/A,#N/A,FALSE,"Finish2.7";#N/A,#N/A,FALSE,"Service2.8";#N/A,#N/A,FALSE,"Summary2"}</definedName>
    <definedName name="yhg" localSheetId="56" hidden="1">{#N/A,#N/A,FALSE,"Sub2.1";#N/A,#N/A,FALSE,"Conc2.2";#N/A,#N/A,FALSE,"Block2.3";#N/A,#N/A,FALSE,"Roof2.4";#N/A,#N/A,FALSE,"wood2.5";#N/A,#N/A,FALSE,"Door2.6";#N/A,#N/A,FALSE,"Finish2.7";#N/A,#N/A,FALSE,"Service2.8";#N/A,#N/A,FALSE,"Summary2"}</definedName>
    <definedName name="yhg" localSheetId="57" hidden="1">{#N/A,#N/A,FALSE,"Sub2.1";#N/A,#N/A,FALSE,"Conc2.2";#N/A,#N/A,FALSE,"Block2.3";#N/A,#N/A,FALSE,"Roof2.4";#N/A,#N/A,FALSE,"wood2.5";#N/A,#N/A,FALSE,"Door2.6";#N/A,#N/A,FALSE,"Finish2.7";#N/A,#N/A,FALSE,"Service2.8";#N/A,#N/A,FALSE,"Summary2"}</definedName>
    <definedName name="yhg" hidden="1">{#N/A,#N/A,FALSE,"Sub2.1";#N/A,#N/A,FALSE,"Conc2.2";#N/A,#N/A,FALSE,"Block2.3";#N/A,#N/A,FALSE,"Roof2.4";#N/A,#N/A,FALSE,"wood2.5";#N/A,#N/A,FALSE,"Door2.6";#N/A,#N/A,FALSE,"Finish2.7";#N/A,#N/A,FALSE,"Service2.8";#N/A,#N/A,FALSE,"Summary2"}</definedName>
    <definedName name="yhnj" localSheetId="36" hidden="1">{#N/A,#N/A,FALSE,"Sub2.1";#N/A,#N/A,FALSE,"Conc2.2";#N/A,#N/A,FALSE,"Block2.3";#N/A,#N/A,FALSE,"Roof2.4";#N/A,#N/A,FALSE,"wood2.5";#N/A,#N/A,FALSE,"Door2.6";#N/A,#N/A,FALSE,"Finish2.7";#N/A,#N/A,FALSE,"Service2.8";#N/A,#N/A,FALSE,"Summary2"}</definedName>
    <definedName name="yhnj" hidden="1">{#N/A,#N/A,FALSE,"Sub2.1";#N/A,#N/A,FALSE,"Conc2.2";#N/A,#N/A,FALSE,"Block2.3";#N/A,#N/A,FALSE,"Roof2.4";#N/A,#N/A,FALSE,"wood2.5";#N/A,#N/A,FALSE,"Door2.6";#N/A,#N/A,FALSE,"Finish2.7";#N/A,#N/A,FALSE,"Service2.8";#N/A,#N/A,FALSE,"Summary2"}</definedName>
    <definedName name="yhsryje" localSheetId="45">#REF!</definedName>
    <definedName name="yhsryje" localSheetId="46">#REF!</definedName>
    <definedName name="yhsryje" localSheetId="47">#REF!</definedName>
    <definedName name="yhsryje" localSheetId="48">#REF!</definedName>
    <definedName name="yhsryje" localSheetId="49">#REF!</definedName>
    <definedName name="yhsryje" localSheetId="50">#REF!</definedName>
    <definedName name="yhsryje" localSheetId="51">#REF!</definedName>
    <definedName name="yhsryje" localSheetId="52">#REF!</definedName>
    <definedName name="yhsryje" localSheetId="53">#REF!</definedName>
    <definedName name="yhsryje" localSheetId="54">#REF!</definedName>
    <definedName name="yhsryje" localSheetId="37">#REF!</definedName>
    <definedName name="yhsryje" localSheetId="55">#REF!</definedName>
    <definedName name="yhsryje" localSheetId="56">#REF!</definedName>
    <definedName name="yhsryje" localSheetId="57">#REF!</definedName>
    <definedName name="yhsryje" localSheetId="58">#REF!</definedName>
    <definedName name="yhsryje" localSheetId="59">#REF!</definedName>
    <definedName name="yhsryje" localSheetId="60">#REF!</definedName>
    <definedName name="yhsryje" localSheetId="61">#REF!</definedName>
    <definedName name="yhsryje" localSheetId="62">#REF!</definedName>
    <definedName name="yhsryje" localSheetId="38">#REF!</definedName>
    <definedName name="yhsryje" localSheetId="39">#REF!</definedName>
    <definedName name="yhsryje" localSheetId="40">#REF!</definedName>
    <definedName name="yhsryje" localSheetId="41">#REF!</definedName>
    <definedName name="yhsryje" localSheetId="42">#REF!</definedName>
    <definedName name="yhsryje" localSheetId="43">#REF!</definedName>
    <definedName name="yhsryje" localSheetId="44">#REF!</definedName>
    <definedName name="yhsryje" localSheetId="35">#REF!</definedName>
    <definedName name="yhsryje">#REF!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45" l="1"/>
  <c r="A1" i="146"/>
  <c r="B1" i="146"/>
  <c r="B5" i="146"/>
  <c r="B9" i="118" s="1"/>
  <c r="A2" i="119" s="1"/>
  <c r="B6" i="146"/>
  <c r="B7" i="146"/>
  <c r="B8" i="146"/>
  <c r="B12" i="118" s="1"/>
  <c r="A2" i="122" s="1"/>
  <c r="B9" i="146"/>
  <c r="B10" i="146"/>
  <c r="B11" i="146"/>
  <c r="B12" i="146"/>
  <c r="B13" i="146"/>
  <c r="B17" i="118" s="1"/>
  <c r="A2" i="127" s="1"/>
  <c r="B14" i="146"/>
  <c r="B15" i="146"/>
  <c r="B16" i="146"/>
  <c r="B20" i="118" s="1"/>
  <c r="A2" i="130" s="1"/>
  <c r="B17" i="146"/>
  <c r="B18" i="146"/>
  <c r="B19" i="146"/>
  <c r="B20" i="146"/>
  <c r="B21" i="146"/>
  <c r="B25" i="118" s="1"/>
  <c r="A2" i="135" s="1"/>
  <c r="B22" i="146"/>
  <c r="B23" i="146"/>
  <c r="B24" i="146"/>
  <c r="B28" i="118" s="1"/>
  <c r="A2" i="138" s="1"/>
  <c r="B25" i="146"/>
  <c r="B26" i="146"/>
  <c r="B27" i="146"/>
  <c r="B28" i="146"/>
  <c r="B29" i="146"/>
  <c r="B33" i="118" s="1"/>
  <c r="A2" i="143" s="1"/>
  <c r="B30" i="146"/>
  <c r="B31" i="146"/>
  <c r="F32" i="146"/>
  <c r="A37" i="146"/>
  <c r="A1" i="145"/>
  <c r="B1" i="145"/>
  <c r="A5" i="145"/>
  <c r="F5" i="145"/>
  <c r="A6" i="145"/>
  <c r="F6" i="145"/>
  <c r="A7" i="145"/>
  <c r="F7" i="145"/>
  <c r="A8" i="145"/>
  <c r="F8" i="145"/>
  <c r="F9" i="145"/>
  <c r="A10" i="145"/>
  <c r="F10" i="145"/>
  <c r="F11" i="145"/>
  <c r="A12" i="145"/>
  <c r="F12" i="145"/>
  <c r="F13" i="145"/>
  <c r="A14" i="145"/>
  <c r="F14" i="145"/>
  <c r="F15" i="145"/>
  <c r="A16" i="145"/>
  <c r="F16" i="145"/>
  <c r="F17" i="145"/>
  <c r="A18" i="145"/>
  <c r="F18" i="145"/>
  <c r="F19" i="145"/>
  <c r="A20" i="145"/>
  <c r="F20" i="145"/>
  <c r="F21" i="145"/>
  <c r="F23" i="145"/>
  <c r="A24" i="145"/>
  <c r="F24" i="145"/>
  <c r="F25" i="145"/>
  <c r="A26" i="145"/>
  <c r="F26" i="145"/>
  <c r="F27" i="145"/>
  <c r="A28" i="145"/>
  <c r="F29" i="145"/>
  <c r="A30" i="145"/>
  <c r="F30" i="145"/>
  <c r="F31" i="145"/>
  <c r="F33" i="145"/>
  <c r="F35" i="145"/>
  <c r="A36" i="145"/>
  <c r="F36" i="145"/>
  <c r="A39" i="145"/>
  <c r="F39" i="145"/>
  <c r="A40" i="145"/>
  <c r="F40" i="145"/>
  <c r="A41" i="145"/>
  <c r="F41" i="145"/>
  <c r="A42" i="145"/>
  <c r="F42" i="145"/>
  <c r="A45" i="145"/>
  <c r="F45" i="145"/>
  <c r="A1" i="144"/>
  <c r="B1" i="144"/>
  <c r="A5" i="144"/>
  <c r="F5" i="144"/>
  <c r="A6" i="144"/>
  <c r="F6" i="144"/>
  <c r="A7" i="144"/>
  <c r="F7" i="144"/>
  <c r="A8" i="144"/>
  <c r="F8" i="144"/>
  <c r="A14" i="144"/>
  <c r="A15" i="144"/>
  <c r="A16" i="144"/>
  <c r="A17" i="144"/>
  <c r="A18" i="144"/>
  <c r="F18" i="144"/>
  <c r="A19" i="144"/>
  <c r="A20" i="144"/>
  <c r="A21" i="144"/>
  <c r="A22" i="144"/>
  <c r="A23" i="144"/>
  <c r="A24" i="144"/>
  <c r="A25" i="144"/>
  <c r="A26" i="144"/>
  <c r="A27" i="144"/>
  <c r="A28" i="144"/>
  <c r="A29" i="144"/>
  <c r="A30" i="144"/>
  <c r="A31" i="144"/>
  <c r="A32" i="144"/>
  <c r="A33" i="144"/>
  <c r="A34" i="144"/>
  <c r="A35" i="144"/>
  <c r="A36" i="144"/>
  <c r="A37" i="144"/>
  <c r="A38" i="144"/>
  <c r="A39" i="144"/>
  <c r="A40" i="144"/>
  <c r="A41" i="144"/>
  <c r="A42" i="144"/>
  <c r="A43" i="144"/>
  <c r="A44" i="144"/>
  <c r="A45" i="144"/>
  <c r="A1" i="143"/>
  <c r="B1" i="143"/>
  <c r="A5" i="143"/>
  <c r="F5" i="143"/>
  <c r="A6" i="143"/>
  <c r="F6" i="143"/>
  <c r="F7" i="143"/>
  <c r="A8" i="143"/>
  <c r="F8" i="143"/>
  <c r="A9" i="143"/>
  <c r="A11" i="143"/>
  <c r="A12" i="143"/>
  <c r="F12" i="143"/>
  <c r="A14" i="143"/>
  <c r="A15" i="143"/>
  <c r="A17" i="143"/>
  <c r="A18" i="143"/>
  <c r="A20" i="143"/>
  <c r="A21" i="143"/>
  <c r="A23" i="143"/>
  <c r="A24" i="143"/>
  <c r="A26" i="143"/>
  <c r="F26" i="143"/>
  <c r="A27" i="143"/>
  <c r="F27" i="143"/>
  <c r="A28" i="143"/>
  <c r="F28" i="143"/>
  <c r="A29" i="143"/>
  <c r="F29" i="143"/>
  <c r="A30" i="143"/>
  <c r="F30" i="143"/>
  <c r="A31" i="143"/>
  <c r="F31" i="143"/>
  <c r="A32" i="143"/>
  <c r="F32" i="143"/>
  <c r="A33" i="143"/>
  <c r="F33" i="143"/>
  <c r="A34" i="143"/>
  <c r="F34" i="143"/>
  <c r="A35" i="143"/>
  <c r="F35" i="143"/>
  <c r="A47" i="143"/>
  <c r="F47" i="143"/>
  <c r="F48" i="143"/>
  <c r="F49" i="143"/>
  <c r="F50" i="143"/>
  <c r="A1" i="142"/>
  <c r="B1" i="142"/>
  <c r="A2" i="142"/>
  <c r="F5" i="142"/>
  <c r="F6" i="142"/>
  <c r="F7" i="142"/>
  <c r="A9" i="142"/>
  <c r="A19" i="142"/>
  <c r="A31" i="142"/>
  <c r="A1" i="141"/>
  <c r="B1" i="141"/>
  <c r="F5" i="141"/>
  <c r="A6" i="141"/>
  <c r="F6" i="141"/>
  <c r="A7" i="141"/>
  <c r="F7" i="141"/>
  <c r="A8" i="141"/>
  <c r="F8" i="141"/>
  <c r="A9" i="141"/>
  <c r="F9" i="141"/>
  <c r="A16" i="141"/>
  <c r="A17" i="141"/>
  <c r="A22" i="141"/>
  <c r="A23" i="141"/>
  <c r="A25" i="141"/>
  <c r="A26" i="141"/>
  <c r="A27" i="141"/>
  <c r="A28" i="141"/>
  <c r="A29" i="141"/>
  <c r="A30" i="141"/>
  <c r="A31" i="141"/>
  <c r="A32" i="141"/>
  <c r="A33" i="141"/>
  <c r="A34" i="141"/>
  <c r="A35" i="141"/>
  <c r="A36" i="141"/>
  <c r="A37" i="141"/>
  <c r="A38" i="141"/>
  <c r="A39" i="141"/>
  <c r="A1" i="140"/>
  <c r="B1" i="140"/>
  <c r="F5" i="140"/>
  <c r="A6" i="140"/>
  <c r="B6" i="140"/>
  <c r="F6" i="140"/>
  <c r="A7" i="140"/>
  <c r="F7" i="140"/>
  <c r="A8" i="140"/>
  <c r="F8" i="140"/>
  <c r="A9" i="140"/>
  <c r="F9" i="140"/>
  <c r="A10" i="140"/>
  <c r="F10" i="140"/>
  <c r="A12" i="140"/>
  <c r="A13" i="140"/>
  <c r="A14" i="140"/>
  <c r="A25" i="140"/>
  <c r="A26" i="140"/>
  <c r="A27" i="140"/>
  <c r="A29" i="140"/>
  <c r="F29" i="140"/>
  <c r="F30" i="140"/>
  <c r="F31" i="140"/>
  <c r="F32" i="140"/>
  <c r="A39" i="140"/>
  <c r="F39" i="140"/>
  <c r="A40" i="140"/>
  <c r="F40" i="140"/>
  <c r="A48" i="140"/>
  <c r="F48" i="140"/>
  <c r="A50" i="140"/>
  <c r="F50" i="140"/>
  <c r="A51" i="140"/>
  <c r="F51" i="140"/>
  <c r="A52" i="140"/>
  <c r="F52" i="140"/>
  <c r="A1" i="139"/>
  <c r="B1" i="139"/>
  <c r="F5" i="139"/>
  <c r="A6" i="139"/>
  <c r="F6" i="139"/>
  <c r="A7" i="139"/>
  <c r="F7" i="139"/>
  <c r="A8" i="139"/>
  <c r="F8" i="139"/>
  <c r="A9" i="139"/>
  <c r="F9" i="139"/>
  <c r="F10" i="139"/>
  <c r="A18" i="139"/>
  <c r="A19" i="139"/>
  <c r="A20" i="139"/>
  <c r="A21" i="139"/>
  <c r="A24" i="139"/>
  <c r="A25" i="139"/>
  <c r="A28" i="139"/>
  <c r="A29" i="139"/>
  <c r="A30" i="139"/>
  <c r="A31" i="139"/>
  <c r="A40" i="139"/>
  <c r="A41" i="139"/>
  <c r="A44" i="139"/>
  <c r="A45" i="139"/>
  <c r="A50" i="139"/>
  <c r="A52" i="139"/>
  <c r="A54" i="139"/>
  <c r="A55" i="139"/>
  <c r="A1" i="138"/>
  <c r="B1" i="138"/>
  <c r="F5" i="138"/>
  <c r="A6" i="138"/>
  <c r="F6" i="138"/>
  <c r="A7" i="138"/>
  <c r="F7" i="138"/>
  <c r="A8" i="138"/>
  <c r="F8" i="138"/>
  <c r="A9" i="138"/>
  <c r="F9" i="138"/>
  <c r="A13" i="138"/>
  <c r="A14" i="138"/>
  <c r="A15" i="138"/>
  <c r="A17" i="138"/>
  <c r="A18" i="138"/>
  <c r="A24" i="138"/>
  <c r="A25" i="138"/>
  <c r="D30" i="138"/>
  <c r="A32" i="138"/>
  <c r="A33" i="138"/>
  <c r="A39" i="138"/>
  <c r="A40" i="138"/>
  <c r="A41" i="138"/>
  <c r="A42" i="138"/>
  <c r="A49" i="138"/>
  <c r="A53" i="138"/>
  <c r="A54" i="138"/>
  <c r="A56" i="138"/>
  <c r="A65" i="138"/>
  <c r="A66" i="138"/>
  <c r="A72" i="138"/>
  <c r="A73" i="138"/>
  <c r="A74" i="138"/>
  <c r="A75" i="138"/>
  <c r="A84" i="138"/>
  <c r="A85" i="138"/>
  <c r="A86" i="138"/>
  <c r="A87" i="138"/>
  <c r="A88" i="138"/>
  <c r="A92" i="138"/>
  <c r="A93" i="138"/>
  <c r="A94" i="138"/>
  <c r="A95" i="138"/>
  <c r="A96" i="138"/>
  <c r="A1" i="137"/>
  <c r="B1" i="137"/>
  <c r="A5" i="137"/>
  <c r="F5" i="137"/>
  <c r="F6" i="137"/>
  <c r="A7" i="137"/>
  <c r="F7" i="137"/>
  <c r="A8" i="137"/>
  <c r="F8" i="137"/>
  <c r="A9" i="137"/>
  <c r="A10" i="137"/>
  <c r="A18" i="137"/>
  <c r="A19" i="137"/>
  <c r="A20" i="137"/>
  <c r="A21" i="137"/>
  <c r="A28" i="137"/>
  <c r="A29" i="137"/>
  <c r="A36" i="137"/>
  <c r="A37" i="137"/>
  <c r="F37" i="137"/>
  <c r="A38" i="137"/>
  <c r="F39" i="137"/>
  <c r="A40" i="137"/>
  <c r="F40" i="137"/>
  <c r="A41" i="137"/>
  <c r="F41" i="137"/>
  <c r="A42" i="137"/>
  <c r="F42" i="137"/>
  <c r="A43" i="137"/>
  <c r="F43" i="137"/>
  <c r="A50" i="137"/>
  <c r="A51" i="137"/>
  <c r="A60" i="137"/>
  <c r="F62" i="137"/>
  <c r="F63" i="137"/>
  <c r="F85" i="137"/>
  <c r="F86" i="137"/>
  <c r="A1" i="136"/>
  <c r="B1" i="136"/>
  <c r="F5" i="136"/>
  <c r="A6" i="136"/>
  <c r="F6" i="136"/>
  <c r="A7" i="136"/>
  <c r="F7" i="136"/>
  <c r="A8" i="136"/>
  <c r="F8" i="136"/>
  <c r="A9" i="136"/>
  <c r="F9" i="136"/>
  <c r="A17" i="136"/>
  <c r="A18" i="136"/>
  <c r="A19" i="136"/>
  <c r="A20" i="136"/>
  <c r="A23" i="136"/>
  <c r="A24" i="136"/>
  <c r="A26" i="136"/>
  <c r="A27" i="136"/>
  <c r="A28" i="136"/>
  <c r="A30" i="136"/>
  <c r="A31" i="136"/>
  <c r="A32" i="136"/>
  <c r="A33" i="136"/>
  <c r="A35" i="136"/>
  <c r="A36" i="136"/>
  <c r="A40" i="136"/>
  <c r="A41" i="136"/>
  <c r="A42" i="136"/>
  <c r="A43" i="136"/>
  <c r="A44" i="136"/>
  <c r="A45" i="136"/>
  <c r="A46" i="136"/>
  <c r="A47" i="136"/>
  <c r="A48" i="136"/>
  <c r="A49" i="136"/>
  <c r="A1" i="135"/>
  <c r="B1" i="135"/>
  <c r="F5" i="135"/>
  <c r="A6" i="135"/>
  <c r="B6" i="135"/>
  <c r="F6" i="135"/>
  <c r="A7" i="135"/>
  <c r="F7" i="135"/>
  <c r="A8" i="135"/>
  <c r="F8" i="135"/>
  <c r="A9" i="135"/>
  <c r="F9" i="135"/>
  <c r="A17" i="135"/>
  <c r="A18" i="135"/>
  <c r="A24" i="135"/>
  <c r="A25" i="135"/>
  <c r="F25" i="135"/>
  <c r="A26" i="135"/>
  <c r="A27" i="135"/>
  <c r="A30" i="135"/>
  <c r="A31" i="135"/>
  <c r="A34" i="135"/>
  <c r="A35" i="135"/>
  <c r="A36" i="135"/>
  <c r="A37" i="135"/>
  <c r="A38" i="135"/>
  <c r="A39" i="135"/>
  <c r="A40" i="135"/>
  <c r="A41" i="135"/>
  <c r="A52" i="135"/>
  <c r="A53" i="135"/>
  <c r="A1" i="134"/>
  <c r="B1" i="134"/>
  <c r="F5" i="134"/>
  <c r="A6" i="134"/>
  <c r="B6" i="134"/>
  <c r="F6" i="134"/>
  <c r="A7" i="134"/>
  <c r="F7" i="134"/>
  <c r="A8" i="134"/>
  <c r="F8" i="134"/>
  <c r="A9" i="134"/>
  <c r="A10" i="134"/>
  <c r="A11" i="134"/>
  <c r="A20" i="134"/>
  <c r="A21" i="134"/>
  <c r="A30" i="134"/>
  <c r="A31" i="134"/>
  <c r="A32" i="134"/>
  <c r="A33" i="134"/>
  <c r="A34" i="134"/>
  <c r="A1" i="133"/>
  <c r="B1" i="133"/>
  <c r="F5" i="133"/>
  <c r="A6" i="133"/>
  <c r="B6" i="133"/>
  <c r="F6" i="133"/>
  <c r="A7" i="133"/>
  <c r="F7" i="133"/>
  <c r="A8" i="133"/>
  <c r="F8" i="133"/>
  <c r="A9" i="133"/>
  <c r="A10" i="133"/>
  <c r="F12" i="133"/>
  <c r="A13" i="133"/>
  <c r="F13" i="133"/>
  <c r="A14" i="133"/>
  <c r="F14" i="133"/>
  <c r="A15" i="133"/>
  <c r="F15" i="133"/>
  <c r="A16" i="133"/>
  <c r="F18" i="133"/>
  <c r="A19" i="133"/>
  <c r="A20" i="133"/>
  <c r="D22" i="133"/>
  <c r="A25" i="133"/>
  <c r="A26" i="133"/>
  <c r="F26" i="133"/>
  <c r="A27" i="133"/>
  <c r="A28" i="133"/>
  <c r="F29" i="133"/>
  <c r="A30" i="133"/>
  <c r="F30" i="133"/>
  <c r="A31" i="133"/>
  <c r="F31" i="133"/>
  <c r="A32" i="133"/>
  <c r="A33" i="133"/>
  <c r="F34" i="133"/>
  <c r="F35" i="133"/>
  <c r="F36" i="133"/>
  <c r="A40" i="133"/>
  <c r="A41" i="133"/>
  <c r="A47" i="133"/>
  <c r="A48" i="133"/>
  <c r="A49" i="133"/>
  <c r="A50" i="133"/>
  <c r="A51" i="133"/>
  <c r="F51" i="133"/>
  <c r="A1" i="132"/>
  <c r="B1" i="132"/>
  <c r="F5" i="132"/>
  <c r="A6" i="132"/>
  <c r="B6" i="132"/>
  <c r="F6" i="132"/>
  <c r="A7" i="132"/>
  <c r="F7" i="132"/>
  <c r="A8" i="132"/>
  <c r="F8" i="132"/>
  <c r="A9" i="132"/>
  <c r="F9" i="132"/>
  <c r="A11" i="132"/>
  <c r="F11" i="132"/>
  <c r="D15" i="132"/>
  <c r="A19" i="132"/>
  <c r="A20" i="132"/>
  <c r="D25" i="132"/>
  <c r="A27" i="132"/>
  <c r="A28" i="132"/>
  <c r="A31" i="132"/>
  <c r="A32" i="132"/>
  <c r="A33" i="132"/>
  <c r="A34" i="132"/>
  <c r="A36" i="132"/>
  <c r="A37" i="132"/>
  <c r="A39" i="132"/>
  <c r="A40" i="132"/>
  <c r="A41" i="132"/>
  <c r="A42" i="132"/>
  <c r="A54" i="132"/>
  <c r="A55" i="132"/>
  <c r="A56" i="132"/>
  <c r="A57" i="132"/>
  <c r="A72" i="132"/>
  <c r="A73" i="132"/>
  <c r="A88" i="132"/>
  <c r="A89" i="132"/>
  <c r="A92" i="132"/>
  <c r="A93" i="132"/>
  <c r="A94" i="132"/>
  <c r="A95" i="132"/>
  <c r="A96" i="132"/>
  <c r="A97" i="132"/>
  <c r="A98" i="132"/>
  <c r="A99" i="132"/>
  <c r="A100" i="132"/>
  <c r="A101" i="132"/>
  <c r="A102" i="132"/>
  <c r="A1" i="131"/>
  <c r="B1" i="131"/>
  <c r="F5" i="131"/>
  <c r="A6" i="131"/>
  <c r="B6" i="131"/>
  <c r="F6" i="131"/>
  <c r="A7" i="131"/>
  <c r="F7" i="131"/>
  <c r="A8" i="131"/>
  <c r="F8" i="131"/>
  <c r="A9" i="131"/>
  <c r="F9" i="131"/>
  <c r="A10" i="131"/>
  <c r="F10" i="131"/>
  <c r="F11" i="131"/>
  <c r="A18" i="131"/>
  <c r="A19" i="131"/>
  <c r="A24" i="131"/>
  <c r="A25" i="131"/>
  <c r="A28" i="131"/>
  <c r="A29" i="131"/>
  <c r="A30" i="131"/>
  <c r="A31" i="131"/>
  <c r="A37" i="131"/>
  <c r="A38" i="131"/>
  <c r="A43" i="131"/>
  <c r="A44" i="131"/>
  <c r="A47" i="131"/>
  <c r="A1" i="130"/>
  <c r="B1" i="130"/>
  <c r="F5" i="130"/>
  <c r="A6" i="130"/>
  <c r="B6" i="130"/>
  <c r="F6" i="130"/>
  <c r="A7" i="130"/>
  <c r="F7" i="130"/>
  <c r="A8" i="130"/>
  <c r="F8" i="130"/>
  <c r="A9" i="130"/>
  <c r="F9" i="130"/>
  <c r="A14" i="130"/>
  <c r="A15" i="130"/>
  <c r="A16" i="130"/>
  <c r="A21" i="130"/>
  <c r="A22" i="130"/>
  <c r="A23" i="130"/>
  <c r="A24" i="130"/>
  <c r="A27" i="130"/>
  <c r="A28" i="130"/>
  <c r="A31" i="130"/>
  <c r="A32" i="130"/>
  <c r="A33" i="130"/>
  <c r="A34" i="130"/>
  <c r="A43" i="130"/>
  <c r="A44" i="130"/>
  <c r="A45" i="130"/>
  <c r="A46" i="130"/>
  <c r="A47" i="130"/>
  <c r="A48" i="130"/>
  <c r="A49" i="130"/>
  <c r="A1" i="129"/>
  <c r="B1" i="129"/>
  <c r="F5" i="129"/>
  <c r="A6" i="129"/>
  <c r="B6" i="129"/>
  <c r="F6" i="129"/>
  <c r="A7" i="129"/>
  <c r="F7" i="129"/>
  <c r="A8" i="129"/>
  <c r="F8" i="129"/>
  <c r="A9" i="129"/>
  <c r="A10" i="129"/>
  <c r="A11" i="129"/>
  <c r="A18" i="129"/>
  <c r="A19" i="129"/>
  <c r="A20" i="129"/>
  <c r="A21" i="129"/>
  <c r="A23" i="129"/>
  <c r="A24" i="129"/>
  <c r="A25" i="129"/>
  <c r="A26" i="129"/>
  <c r="A27" i="129"/>
  <c r="A1" i="128"/>
  <c r="B1" i="128"/>
  <c r="A2" i="128"/>
  <c r="F5" i="128"/>
  <c r="F6" i="128"/>
  <c r="F7" i="128"/>
  <c r="A9" i="128"/>
  <c r="A16" i="128"/>
  <c r="A21" i="128"/>
  <c r="A22" i="128"/>
  <c r="A28" i="128"/>
  <c r="A34" i="128"/>
  <c r="F48" i="128"/>
  <c r="A1" i="127"/>
  <c r="B1" i="127"/>
  <c r="A5" i="127"/>
  <c r="A7" i="127"/>
  <c r="A74" i="127"/>
  <c r="A75" i="127"/>
  <c r="A1" i="126"/>
  <c r="B1" i="126"/>
  <c r="A5" i="126"/>
  <c r="A7" i="126"/>
  <c r="A80" i="126"/>
  <c r="A81" i="126"/>
  <c r="A1" i="125"/>
  <c r="B1" i="125"/>
  <c r="F5" i="125"/>
  <c r="F6" i="125"/>
  <c r="A7" i="125"/>
  <c r="F7" i="125"/>
  <c r="A11" i="125"/>
  <c r="A12" i="125"/>
  <c r="A28" i="125"/>
  <c r="A1" i="124"/>
  <c r="B1" i="124"/>
  <c r="F5" i="124"/>
  <c r="F6" i="124"/>
  <c r="A7" i="124"/>
  <c r="F7" i="124"/>
  <c r="A8" i="124"/>
  <c r="A15" i="124"/>
  <c r="A19" i="124"/>
  <c r="A1" i="123"/>
  <c r="B1" i="123"/>
  <c r="F5" i="123"/>
  <c r="F6" i="123"/>
  <c r="A7" i="123"/>
  <c r="F7" i="123"/>
  <c r="A44" i="123"/>
  <c r="A1" i="122"/>
  <c r="B1" i="122"/>
  <c r="F5" i="122"/>
  <c r="F6" i="122"/>
  <c r="A7" i="122"/>
  <c r="F7" i="122"/>
  <c r="A9" i="122"/>
  <c r="A1" i="121"/>
  <c r="B1" i="121"/>
  <c r="F5" i="121"/>
  <c r="F6" i="121"/>
  <c r="A7" i="121"/>
  <c r="F7" i="121"/>
  <c r="A8" i="121"/>
  <c r="A9" i="121"/>
  <c r="A25" i="121"/>
  <c r="A1" i="120"/>
  <c r="B1" i="120"/>
  <c r="F5" i="120"/>
  <c r="F6" i="120"/>
  <c r="A7" i="120"/>
  <c r="F7" i="120"/>
  <c r="A11" i="120"/>
  <c r="A15" i="120"/>
  <c r="A16" i="120"/>
  <c r="A22" i="120"/>
  <c r="A1" i="119"/>
  <c r="B1" i="119"/>
  <c r="A267" i="119"/>
  <c r="F268" i="119"/>
  <c r="A269" i="119"/>
  <c r="F269" i="119"/>
  <c r="A272" i="119"/>
  <c r="A273" i="119"/>
  <c r="A279" i="119"/>
  <c r="A280" i="119"/>
  <c r="A283" i="119"/>
  <c r="A289" i="119"/>
  <c r="A291" i="119"/>
  <c r="A292" i="119"/>
  <c r="A295" i="119"/>
  <c r="A296" i="119"/>
  <c r="A298" i="119"/>
  <c r="A299" i="119"/>
  <c r="A302" i="119"/>
  <c r="A303" i="119"/>
  <c r="A305" i="119"/>
  <c r="A306" i="119"/>
  <c r="A308" i="119"/>
  <c r="A309" i="119"/>
  <c r="A311" i="119"/>
  <c r="A312" i="119"/>
  <c r="F318" i="119"/>
  <c r="A1" i="118"/>
  <c r="A7" i="118" s="1"/>
  <c r="B1" i="118"/>
  <c r="B7" i="118" s="1"/>
  <c r="A2" i="118"/>
  <c r="B10" i="118"/>
  <c r="A2" i="120" s="1"/>
  <c r="B11" i="118"/>
  <c r="A2" i="121" s="1"/>
  <c r="B13" i="118"/>
  <c r="A2" i="123" s="1"/>
  <c r="B14" i="118"/>
  <c r="A2" i="124" s="1"/>
  <c r="B15" i="118"/>
  <c r="A2" i="125" s="1"/>
  <c r="B16" i="118"/>
  <c r="A2" i="126" s="1"/>
  <c r="B18" i="118"/>
  <c r="B19" i="118"/>
  <c r="A2" i="129" s="1"/>
  <c r="B21" i="118"/>
  <c r="A2" i="131" s="1"/>
  <c r="B22" i="118"/>
  <c r="A2" i="132" s="1"/>
  <c r="B23" i="118"/>
  <c r="A2" i="133" s="1"/>
  <c r="B24" i="118"/>
  <c r="A2" i="134" s="1"/>
  <c r="B26" i="118"/>
  <c r="A2" i="136" s="1"/>
  <c r="B27" i="118"/>
  <c r="A2" i="137" s="1"/>
  <c r="B29" i="118"/>
  <c r="A2" i="139" s="1"/>
  <c r="B30" i="118"/>
  <c r="A2" i="140" s="1"/>
  <c r="B31" i="118"/>
  <c r="A2" i="141" s="1"/>
  <c r="B32" i="118"/>
  <c r="B34" i="118"/>
  <c r="A2" i="144" s="1"/>
  <c r="B35" i="118"/>
  <c r="A2" i="145" s="1"/>
  <c r="W52" i="115" a="1"/>
  <c r="W52" i="115" s="1"/>
  <c r="W42" i="115" a="1"/>
  <c r="W42" i="115" s="1"/>
  <c r="W41" i="115" a="1"/>
  <c r="W41" i="115" s="1"/>
  <c r="W40" i="115" a="1"/>
  <c r="W40" i="115" s="1"/>
  <c r="W39" i="115" a="1"/>
  <c r="W39" i="115" s="1"/>
  <c r="W38" i="115" a="1"/>
  <c r="W38" i="115" s="1"/>
  <c r="W37" i="115" a="1"/>
  <c r="W37" i="115" s="1"/>
  <c r="W36" i="115" a="1"/>
  <c r="W36" i="115" s="1"/>
  <c r="W35" i="115" a="1"/>
  <c r="W35" i="115" s="1"/>
  <c r="W34" i="115" a="1"/>
  <c r="W34" i="115" s="1"/>
  <c r="W33" i="115" a="1"/>
  <c r="W33" i="115" s="1"/>
  <c r="W32" i="115" a="1"/>
  <c r="W32" i="115" s="1"/>
  <c r="W31" i="115" a="1"/>
  <c r="W31" i="115" s="1"/>
  <c r="W30" i="115" a="1"/>
  <c r="W30" i="115" s="1"/>
  <c r="W28" i="115" a="1"/>
  <c r="W28" i="115" s="1"/>
  <c r="W27" i="115" a="1"/>
  <c r="W27" i="115" s="1"/>
  <c r="W26" i="115" a="1"/>
  <c r="W26" i="115" s="1"/>
  <c r="W25" i="115" a="1"/>
  <c r="W25" i="115" s="1"/>
  <c r="W23" i="115" a="1"/>
  <c r="W23" i="115" s="1"/>
  <c r="W22" i="115" a="1"/>
  <c r="W22" i="115" s="1"/>
  <c r="W21" i="115" a="1"/>
  <c r="W21" i="115" s="1"/>
  <c r="W19" i="115" a="1"/>
  <c r="W19" i="115" s="1"/>
  <c r="W18" i="115" a="1"/>
  <c r="W18" i="115" s="1"/>
  <c r="W16" i="115" a="1"/>
  <c r="W16" i="115" s="1"/>
  <c r="W15" i="115" a="1"/>
  <c r="W15" i="115" s="1"/>
  <c r="W13" i="115" a="1"/>
  <c r="W13" i="115" s="1"/>
  <c r="W12" i="115" a="1"/>
  <c r="W12" i="115" s="1"/>
  <c r="W10" i="115" a="1"/>
  <c r="W10" i="115" s="1"/>
  <c r="F61" i="145" l="1"/>
  <c r="E31" i="146" s="1"/>
  <c r="F31" i="146" s="1"/>
  <c r="Y57" i="114" a="1"/>
  <c r="Y57" i="114" s="1"/>
</calcChain>
</file>

<file path=xl/sharedStrings.xml><?xml version="1.0" encoding="utf-8"?>
<sst xmlns="http://schemas.openxmlformats.org/spreadsheetml/2006/main" count="5384" uniqueCount="3161">
  <si>
    <t>DESCRIPTION</t>
  </si>
  <si>
    <t>RS</t>
  </si>
  <si>
    <t>CS</t>
  </si>
  <si>
    <t>COLLECTION</t>
  </si>
  <si>
    <t>BROUGHT FORWARD FROM PAGE NO</t>
  </si>
  <si>
    <t>Item No</t>
  </si>
  <si>
    <t>Description</t>
  </si>
  <si>
    <t>Unit</t>
  </si>
  <si>
    <t>Qty</t>
  </si>
  <si>
    <t>Amount</t>
  </si>
  <si>
    <t>TOTAL CARRIED TO COLLECTION</t>
  </si>
  <si>
    <t>Rate (MUR)</t>
  </si>
  <si>
    <t>(MUR)</t>
  </si>
  <si>
    <t>BILL NO 2</t>
  </si>
  <si>
    <t xml:space="preserve">  CARRIED TO SUMMARY BILL NO 2</t>
  </si>
  <si>
    <t>INSITU CONCRETE WORKS</t>
  </si>
  <si>
    <t>m³</t>
  </si>
  <si>
    <t>m²</t>
  </si>
  <si>
    <t>(ALL PROVISIONAL)</t>
  </si>
  <si>
    <t>EXCAVATIONS</t>
  </si>
  <si>
    <t>Excavation in any material including rock or hard material</t>
  </si>
  <si>
    <t>Excavation commencing from existing ground/platform level to reduce level</t>
  </si>
  <si>
    <t>trench to receive ground beams</t>
  </si>
  <si>
    <t>Allow for keeping all excavations free from water, mud and the like by pumping and bailing or other means</t>
  </si>
  <si>
    <t>Item</t>
  </si>
  <si>
    <t xml:space="preserve">Allow for all necessary planking and  strutting to  sides of excavated pits and trenches </t>
  </si>
  <si>
    <t>FILLING</t>
  </si>
  <si>
    <t>Excavated material arising from excavations</t>
  </si>
  <si>
    <t>to temporary spoil heaps</t>
  </si>
  <si>
    <t>Filling obtained from excavated material in spoil heaps; engineered to fill</t>
  </si>
  <si>
    <t>Disposal of surplus excavated material off site at Contractor's convenience but in compliance with Authorities Regulations</t>
  </si>
  <si>
    <t>Haul up from spoil heaps and dispose surplus material off site</t>
  </si>
  <si>
    <t>Generally maximum depth of layers 200mm ; beds over 50mm thick but not exceeding 500mm deep</t>
  </si>
  <si>
    <t>hardcore filling to make up levels under floor, 200mm finished thickness including compacting bottom of subgrade</t>
  </si>
  <si>
    <t>Imported filling, crusher run Grade 0/20, depositing, laying, handpacking, levelling, watering and compacting in layers n.e 150mm thick to 95% BS heavy compaction</t>
  </si>
  <si>
    <t>Generally maximum depth of layers 100mm ; beds over 50mm thick but not exceeding 500mm deep</t>
  </si>
  <si>
    <t>Damp Proof  Membrane</t>
  </si>
  <si>
    <t>0.23mm thick polythene sheeting under floors, lap 225mm, laid on compacted crusher run to receive concrete (measured net - no allowance for overlaps)</t>
  </si>
  <si>
    <t>Anti Termite Treatment</t>
  </si>
  <si>
    <t>item</t>
  </si>
  <si>
    <t xml:space="preserve">Plain in-situ concrete Grade 15N/mm2 in Substructures, 20mm aggregate in compliance with Engineer's Specifications </t>
  </si>
  <si>
    <t xml:space="preserve">In blinding 50mm thick including levelling and compacting below </t>
  </si>
  <si>
    <t>ground beams</t>
  </si>
  <si>
    <t xml:space="preserve">Reinforced in-situ concrete in Substructures, Grade 30N/mm2 - 20mm aggretate to Design Mix and vibrated to comply with Engineer's Specifications </t>
  </si>
  <si>
    <t>strip footing</t>
  </si>
  <si>
    <t xml:space="preserve">lift shaft base </t>
  </si>
  <si>
    <t xml:space="preserve">ground beams </t>
  </si>
  <si>
    <t xml:space="preserve">internal  side of walls to lift  shaft  </t>
  </si>
  <si>
    <t>Reinforcement in substructure to comply to MS10/BS 4449 mild steel including forming hooks, tying wire spacers, cutting and bending.  Rate to various diameters</t>
  </si>
  <si>
    <t>Mild steel rods of various diameters bent, deformed (provisional)</t>
  </si>
  <si>
    <t>kg</t>
  </si>
  <si>
    <t>Reinforcement in substructure to comply to MS10/BS 4449 hot rolled deformed high yield including forming hooks, tying wire spacers, cutting and bending.  Rate to various diameters</t>
  </si>
  <si>
    <t>High tensile rods of various diameters (provisional)</t>
  </si>
  <si>
    <t xml:space="preserve">Reinforcement (Provisional) - Mesh to comply to MS34 and 35/BS 4449 to be laid with side and end over laps both ways </t>
  </si>
  <si>
    <t>strips in one width (measured nett - no allowance for overlaps)</t>
  </si>
  <si>
    <t>2.1 SUBSTRUCTURE</t>
  </si>
  <si>
    <t xml:space="preserve">  TOTAL AMOUNT OF BILL NO. 2 - SECTION 2.1</t>
  </si>
  <si>
    <t>2.1/1</t>
  </si>
  <si>
    <t>2.1/2</t>
  </si>
  <si>
    <t>2.1/3</t>
  </si>
  <si>
    <t>2.1/4</t>
  </si>
  <si>
    <t>2.1/5</t>
  </si>
  <si>
    <t>SECTION 2.1 - SUBSTRUCTURE</t>
  </si>
  <si>
    <r>
      <rPr>
        <sz val="9"/>
        <color theme="1"/>
        <rFont val="Arial"/>
        <family val="2"/>
      </rPr>
      <t xml:space="preserve">  </t>
    </r>
    <r>
      <rPr>
        <b/>
        <u/>
        <sz val="9"/>
        <color theme="1"/>
        <rFont val="Arial"/>
        <family val="2"/>
      </rPr>
      <t>not exceeding 2.00m deep</t>
    </r>
  </si>
  <si>
    <r>
      <rPr>
        <sz val="9"/>
        <color theme="1"/>
        <rFont val="Arial"/>
        <family val="2"/>
      </rPr>
      <t xml:space="preserve">   </t>
    </r>
    <r>
      <rPr>
        <b/>
        <u/>
        <sz val="9"/>
        <color theme="1"/>
        <rFont val="Arial"/>
        <family val="2"/>
      </rPr>
      <t>&gt; Exceeding 500mm high</t>
    </r>
  </si>
  <si>
    <t>stripfooting</t>
  </si>
  <si>
    <t xml:space="preserve"> </t>
  </si>
  <si>
    <t>Tanking Membrane</t>
  </si>
  <si>
    <t>Tanking membrane laid over concrete blinding</t>
  </si>
  <si>
    <t>TANKING TO LIFT SHAFT</t>
  </si>
  <si>
    <t>Tanking membrane to comply to BS laid by an approved Specialist to provide a leak proof ten-year guarantee both on materials and workmanship and laid in strict compliance with Manufacturer's Specifications.  Rate shall include for preparation of surfaces and for laps (measured net)</t>
  </si>
  <si>
    <t>Do but to sides concrete walls to lift shaft</t>
  </si>
  <si>
    <t>Level and Compact below as per Engineer Specifications/Drawings</t>
  </si>
  <si>
    <t>to bottom of trench</t>
  </si>
  <si>
    <t>to bottom of ground beams</t>
  </si>
  <si>
    <t>MAIN BUILDING</t>
  </si>
  <si>
    <t>Foundation excavation commencing from reduced/platform level to formation level</t>
  </si>
  <si>
    <t>pits to receive base to lift shaft/isolated base</t>
  </si>
  <si>
    <t>selected engineered excavated fill materials containing no stones exceeding 100mm in size, depositing and compacting in layers, n.e 150mm thick as described in specifications</t>
  </si>
  <si>
    <t>to bottom of surface slab</t>
  </si>
  <si>
    <t>to bottom of lift shaft/ base</t>
  </si>
  <si>
    <t>Imported filling, hardcore filling consisting of hard stones /broken debris n.e 100mm diameter in size depositing, laying and compacting to 95% BS heavy in layers not exceeding 200mm thick</t>
  </si>
  <si>
    <t>crusher run filling to make up levels under surface bed, 150mm finished thickness</t>
  </si>
  <si>
    <t>crusher run filling laid under trenches/ bases, 150mm finished thickness</t>
  </si>
  <si>
    <t>over surface of crusher run to surface bed</t>
  </si>
  <si>
    <t>Supply and lay/spread anti termite product to substructure and perimeter of Main Building strictly in accordance with Manufacturer's instructions. Anti termite treatment shall be carried out by approved and reputable Specialist Pest Control Contractor having been established in Mauritius for more that 8 years in strict compliance with manufacturer's instructions and Specifications.  Specialist shall be required to provide a ten (10) year guarantee with effect from issue of Taking Over Certificate. (250 sqm)</t>
  </si>
  <si>
    <t>Horizontal work in Substructures  not exceeding 300nn thick</t>
  </si>
  <si>
    <t>base of lift shaft/ column base</t>
  </si>
  <si>
    <t>Horizontal work in Substructures  not exceeding 300mm thick</t>
  </si>
  <si>
    <t>plinth beams</t>
  </si>
  <si>
    <t>Horizontal work in Substructures exceeding 300mm thick</t>
  </si>
  <si>
    <t>base to lift shaft</t>
  </si>
  <si>
    <t>Vertical work in Substructures  not exceeding 300mm thick</t>
  </si>
  <si>
    <t>columns</t>
  </si>
  <si>
    <t>walls to lift shaft/staircases 200mm thick</t>
  </si>
  <si>
    <t>Plain formwork in substructure to Type A finish in compliance with Engineer's Specifications strutting from any level including rebates or groove formers as described</t>
  </si>
  <si>
    <t>Edges of horizontal work</t>
  </si>
  <si>
    <r>
      <rPr>
        <sz val="9"/>
        <color theme="1"/>
        <rFont val="Arial"/>
        <family val="2"/>
      </rPr>
      <t xml:space="preserve">   </t>
    </r>
    <r>
      <rPr>
        <b/>
        <u/>
        <sz val="9"/>
        <color theme="1"/>
        <rFont val="Arial"/>
        <family val="2"/>
      </rPr>
      <t xml:space="preserve"> not exceeding 500mm high; sides of</t>
    </r>
  </si>
  <si>
    <t xml:space="preserve">plinth beams </t>
  </si>
  <si>
    <t>surface slab 150mm thick</t>
  </si>
  <si>
    <t>external sides of wall to lift shaft</t>
  </si>
  <si>
    <t>walls to staircase</t>
  </si>
  <si>
    <t>Fairface formwork in substructure to Type C finish in compliance with Engineer's Specifications strutting from any level including rebates or groove formers as described</t>
  </si>
  <si>
    <r>
      <rPr>
        <sz val="9"/>
        <color theme="1"/>
        <rFont val="Arial"/>
        <family val="2"/>
      </rPr>
      <t xml:space="preserve">   </t>
    </r>
    <r>
      <rPr>
        <b/>
        <u/>
        <sz val="9"/>
        <color theme="1"/>
        <rFont val="Arial"/>
        <family val="2"/>
      </rPr>
      <t>Exceeding 500mm high</t>
    </r>
  </si>
  <si>
    <t>Mesh Reinforcement and high tensile, 3.95Kg/m2 Ref. A252</t>
  </si>
  <si>
    <t>Hollow concrete blockwall to BS 6073 Grade A with an average compressive strength of a sample of 12 blocks of 3.5 N / mm² and lowest individual block - 2.8N / mm² on gross area laid in cement, wash sand (1:4) mortar as specified in Engineer's specification. Rate to include for wall ties as per Engineer's requirement, drawings and approval.</t>
  </si>
  <si>
    <t xml:space="preserve">200 mm walling </t>
  </si>
  <si>
    <r>
      <t>m</t>
    </r>
    <r>
      <rPr>
        <sz val="9"/>
        <color theme="1"/>
        <rFont val="Calibri"/>
        <family val="2"/>
      </rPr>
      <t>²</t>
    </r>
  </si>
  <si>
    <t>Finished to walls - blockwall insitu concrete</t>
  </si>
  <si>
    <t xml:space="preserve"> preparation of surface</t>
  </si>
  <si>
    <r>
      <t xml:space="preserve"> </t>
    </r>
    <r>
      <rPr>
        <b/>
        <u/>
        <sz val="9"/>
        <color theme="1"/>
        <rFont val="Arial"/>
        <family val="2"/>
      </rPr>
      <t xml:space="preserve"> not exceeding 600mm girth</t>
    </r>
  </si>
  <si>
    <t>a smooth torwelled finish in substructure to walls, returns, reveals and the like</t>
  </si>
  <si>
    <t xml:space="preserve">20mm render cement (1:3) rendering including </t>
  </si>
  <si>
    <t>29 DECORATION</t>
  </si>
  <si>
    <t>Painting and clear finishes</t>
  </si>
  <si>
    <t>Painting to general surface, prepare and apply one coat of sealer and three coats of anti fungus emulsion paint of approved quality and colour and to BS and colour to Architect's approval</t>
  </si>
  <si>
    <r>
      <t xml:space="preserve">   </t>
    </r>
    <r>
      <rPr>
        <b/>
        <u/>
        <sz val="9"/>
        <color theme="1"/>
        <rFont val="Arial"/>
        <family val="2"/>
      </rPr>
      <t>not exceeding 600mm girth, external</t>
    </r>
  </si>
  <si>
    <t>to walls, returns, reveals, and the like</t>
  </si>
  <si>
    <t xml:space="preserve">BILL NO 2 </t>
  </si>
  <si>
    <t>SECTION 2.2 SUPERSTRUCTURE</t>
  </si>
  <si>
    <t>Horizontal Work in Superstructure</t>
  </si>
  <si>
    <t>in beams</t>
  </si>
  <si>
    <t>exceeding 300 mm thick in structures ; more than 5% reinforced ;</t>
  </si>
  <si>
    <t>sloping work more than 15 degrees in structures ; more than 5% reinforced ;</t>
  </si>
  <si>
    <t>in staircase</t>
  </si>
  <si>
    <t xml:space="preserve">Vertical Work </t>
  </si>
  <si>
    <t xml:space="preserve">not exceeding 300 mm thick in structures ; more than 5% reinforced ; </t>
  </si>
  <si>
    <t>sides and soffits of attached beams ; regular rectangular cross section shape ;</t>
  </si>
  <si>
    <t>Reinforcement in superstructure to comply to MS10/BS 4449 mild steel including forming hooks, tying wire spacers, cutting and bending.  Rate to various diameters</t>
  </si>
  <si>
    <t>Rods in various diameters  - rates to allow for all diameters</t>
  </si>
  <si>
    <t>bent, deformed (provisional)</t>
  </si>
  <si>
    <t>Reinforcement in superstructure to comply to MS10/BS 4449 hot rolled deformed high yield including forming hooks, tying wire spacers, cutting and bending.  Rate to various diameters</t>
  </si>
  <si>
    <t>Reinforced Concrete in superstructure  in Grade 30 with minimum cement content 300kg/m3, 20mm aggregate to Design Mix to BS5628 and vibrated, all in accordance with Engineer's Specifications.  Materials and workmanship shall comply with BS 8110</t>
  </si>
  <si>
    <t>not exceeding 300 mm thick in supers\tructures ; more than 5% reinforced ;</t>
  </si>
  <si>
    <t>in suspended slab 175 mm thick slab</t>
  </si>
  <si>
    <t>Extra over suspended slab on roof for casting to sloping 1.5 %</t>
  </si>
  <si>
    <t>In upstand beams/kicker to edge of slab</t>
  </si>
  <si>
    <t>in gutter beams</t>
  </si>
  <si>
    <t>in intermediate beam to lift shaft</t>
  </si>
  <si>
    <t>in columns/ tie columns</t>
  </si>
  <si>
    <t>Soffit of horizontal work</t>
  </si>
  <si>
    <r>
      <t xml:space="preserve">  </t>
    </r>
    <r>
      <rPr>
        <b/>
        <u/>
        <sz val="9"/>
        <color theme="1"/>
        <rFont val="Arial"/>
        <family val="2"/>
      </rPr>
      <t>for concrete not exceeding 300mm thick</t>
    </r>
  </si>
  <si>
    <t>suspended slab 175mm thick</t>
  </si>
  <si>
    <t>Plain formwork in Superstructure; Type A finish to comply to Engineer's Specifications strutting at / from any level including rebates or grooves/ formers or narrow width as described</t>
  </si>
  <si>
    <t xml:space="preserve">soffits of horizontal work </t>
  </si>
  <si>
    <t>for concrete not exceeding 300mm thick</t>
  </si>
  <si>
    <t>to boxing in formwork</t>
  </si>
  <si>
    <t xml:space="preserve">to beams </t>
  </si>
  <si>
    <t>to upstand beams to roof</t>
  </si>
  <si>
    <t xml:space="preserve">to gutter beams </t>
  </si>
  <si>
    <t>to intermediate beam to lift shaft</t>
  </si>
  <si>
    <t>staircase</t>
  </si>
  <si>
    <t>to staircase including sloping soffit of stairs, sides of strings and risers and the like</t>
  </si>
  <si>
    <t>sides of attached columns ; regular rectangular cross section shape ; propping over 3.00m but not exceeding 4.50m high</t>
  </si>
  <si>
    <t>to columns/tie columns</t>
  </si>
  <si>
    <t>SECTION 2.2 - SUPERSTRUCTURE</t>
  </si>
  <si>
    <t>2.2/1</t>
  </si>
  <si>
    <t>2.2/2</t>
  </si>
  <si>
    <t xml:space="preserve">  TOTAL AMOUNT OF BILL NO. 2 - SECTION 2.2</t>
  </si>
  <si>
    <t>SECTION 2.3 - WALLER</t>
  </si>
  <si>
    <t>Block walling</t>
  </si>
  <si>
    <r>
      <t xml:space="preserve">  </t>
    </r>
    <r>
      <rPr>
        <u/>
        <sz val="9"/>
        <color theme="1"/>
        <rFont val="Arial"/>
        <family val="2"/>
      </rPr>
      <t xml:space="preserve"> In Single Skin</t>
    </r>
  </si>
  <si>
    <t>IN-SITU CONCRETE WORKS</t>
  </si>
  <si>
    <t>Reinforced Concrete in superstructure  in Grade 30 with minimum cement content 300kg/m3, 20mm aggregate to Design Mix to BS 5628 and vibrated, all in accordance with Engineer's Specifications</t>
  </si>
  <si>
    <r>
      <t xml:space="preserve">    </t>
    </r>
    <r>
      <rPr>
        <b/>
        <u/>
        <sz val="9"/>
        <color theme="1"/>
        <rFont val="Arial"/>
        <family val="2"/>
      </rPr>
      <t>Not exceeding 300mm thick</t>
    </r>
  </si>
  <si>
    <t>In lintels</t>
  </si>
  <si>
    <t>Vertical Work in Superstructure</t>
  </si>
  <si>
    <r>
      <t xml:space="preserve">   </t>
    </r>
    <r>
      <rPr>
        <b/>
        <u/>
        <sz val="9"/>
        <color theme="1"/>
        <rFont val="Arial"/>
        <family val="2"/>
      </rPr>
      <t>Not exceeding 300mm thick</t>
    </r>
  </si>
  <si>
    <t>In jamb</t>
  </si>
  <si>
    <t>Formwork</t>
  </si>
  <si>
    <t>Plain sawn formwork in superstructure for exposed surfaces of concrete free from honeycombs, to plumbs and finished for rendering purposes in compliance with Engineer's Specifications strutting from any level including rebates or groove formers as described</t>
  </si>
  <si>
    <t>Edges of horizontal work - regular</t>
  </si>
  <si>
    <r>
      <t xml:space="preserve">   </t>
    </r>
    <r>
      <rPr>
        <b/>
        <u/>
        <sz val="9"/>
        <color theme="1"/>
        <rFont val="Arial"/>
        <family val="2"/>
      </rPr>
      <t xml:space="preserve">Not exceeding 500 mm high </t>
    </r>
  </si>
  <si>
    <t>Lintels; 150 mm high</t>
  </si>
  <si>
    <t>Lintels; 150 mm wide</t>
  </si>
  <si>
    <t>Faces of walls and other vertical work - regular</t>
  </si>
  <si>
    <t>Jambs; 150mm wide</t>
  </si>
  <si>
    <t>Rods in various diameters  - rates to allow for all diamaters</t>
  </si>
  <si>
    <t>Walls; Hollow concrete blockwall to BS 6073 Grade A with an average compressive strength of a sample of 12 blocks of 3.5 N / mm² and lowest individual block - 2.8N / mm² on gross area laid in cement, wash sand (1:4) mortar as specified in Engineer's specification. Rate to include for wall ties and for filling of voids of walls solid at junction and at door and window jamb with concrete Grade 20/20 and reinforced with 1 No Y10 and rate to also include for waterproofing membrane treatment at junction of columns/ beams and blockwall and for wall tiles as per Engineer's requirement, drawings and approval.</t>
  </si>
  <si>
    <t>200mm thick blockwall externally</t>
  </si>
  <si>
    <t>100 mm thick parapet blockwall externally</t>
  </si>
  <si>
    <t>200mm thick blockwall internally</t>
  </si>
  <si>
    <t>200 mm thick blockwall internally to lift shaft</t>
  </si>
  <si>
    <t>150mm thick blockwall internally</t>
  </si>
  <si>
    <t>150 mm thick blockwall to internal riser</t>
  </si>
  <si>
    <t>2.3/1</t>
  </si>
  <si>
    <t>2.3/2</t>
  </si>
  <si>
    <t xml:space="preserve">  TOTAL AMOUNT OF BILL NO. 2 - SECTION 2.3</t>
  </si>
  <si>
    <t>SECTION 2.4 ROOF FINISHINGS AND WATERPROOFING</t>
  </si>
  <si>
    <t>Screed topping</t>
  </si>
  <si>
    <t>exceeding 600mm wide ; level to falls and crossfalls less than 15 degrees from horizontal ;</t>
  </si>
  <si>
    <t>WATERPROOFING</t>
  </si>
  <si>
    <t>Waterproofing Membrane</t>
  </si>
  <si>
    <t>coverings ; less than 500 mm wide ;</t>
  </si>
  <si>
    <t>coverings ; more than 500 mm wide</t>
  </si>
  <si>
    <t>to horizontal surface and the like (top of staircase shaft,  lift shaft and roof slab)</t>
  </si>
  <si>
    <t>m</t>
  </si>
  <si>
    <t>Rainwater Installations</t>
  </si>
  <si>
    <t xml:space="preserve">fixed straight - vertical ; </t>
  </si>
  <si>
    <t>nr</t>
  </si>
  <si>
    <t xml:space="preserve">fittings nominal type size &gt;65mm ; </t>
  </si>
  <si>
    <t>DECORATION</t>
  </si>
  <si>
    <t xml:space="preserve">Prepare and paint one coat of undercoat and three coats of approved anti fungus emulsion paint on the following surfaces of approved type and colour </t>
  </si>
  <si>
    <t>external ;</t>
  </si>
  <si>
    <r>
      <t xml:space="preserve">  </t>
    </r>
    <r>
      <rPr>
        <b/>
        <u/>
        <sz val="9"/>
        <color theme="1"/>
        <rFont val="Arial"/>
        <family val="2"/>
      </rPr>
      <t>Horizontal work</t>
    </r>
  </si>
  <si>
    <r>
      <t xml:space="preserve">       </t>
    </r>
    <r>
      <rPr>
        <b/>
        <u/>
        <sz val="9"/>
        <color theme="1"/>
        <rFont val="Arial"/>
        <family val="2"/>
      </rPr>
      <t>exceeding 600mm wide</t>
    </r>
  </si>
  <si>
    <r>
      <t xml:space="preserve">    </t>
    </r>
    <r>
      <rPr>
        <b/>
        <u/>
        <sz val="9"/>
        <color theme="1"/>
        <rFont val="Arial"/>
        <family val="2"/>
      </rPr>
      <t xml:space="preserve"> level to falls less than  15</t>
    </r>
    <r>
      <rPr>
        <b/>
        <u/>
        <sz val="9"/>
        <color theme="1"/>
        <rFont val="Calibri"/>
        <family val="2"/>
      </rPr>
      <t>⁰</t>
    </r>
    <r>
      <rPr>
        <b/>
        <u/>
        <sz val="5.4"/>
        <color theme="1"/>
        <rFont val="Arial"/>
        <family val="2"/>
      </rPr>
      <t xml:space="preserve"> </t>
    </r>
    <r>
      <rPr>
        <b/>
        <u/>
        <sz val="9"/>
        <color theme="1"/>
        <rFont val="Arial"/>
        <family val="2"/>
      </rPr>
      <t>from horizontal</t>
    </r>
  </si>
  <si>
    <t>40mm (average) screed laid to falls and crossfalls on roof slab</t>
  </si>
  <si>
    <r>
      <rPr>
        <b/>
        <u/>
        <sz val="9"/>
        <color theme="1"/>
        <rFont val="Arial"/>
        <family val="2"/>
      </rPr>
      <t>Vertical work</t>
    </r>
    <r>
      <rPr>
        <b/>
        <sz val="9"/>
        <color theme="1"/>
        <rFont val="Arial"/>
        <family val="2"/>
      </rPr>
      <t xml:space="preserve"> </t>
    </r>
    <r>
      <rPr>
        <b/>
        <u/>
        <sz val="9"/>
        <color theme="1"/>
        <rFont val="Arial"/>
        <family val="2"/>
      </rPr>
      <t>not exceeding 600mm wide</t>
    </r>
  </si>
  <si>
    <t>60mm (average) screed laid to falls and crossfalls to r.c gutter</t>
  </si>
  <si>
    <t>20mm render to sides and top of concrete plinth</t>
  </si>
  <si>
    <t xml:space="preserve">Supply and lay 1.8mm thick approved double layer synthetic roofing waterproofing membrane with a minimum thickness of 1.8mm, dimensionally stable, vapour permeable, high solar reflectance, UV resistant and resistant to microbiological attack and suitable to pedestrian traffic.  Application shall be strictly to Manufacturer's Specifications, instructions.  The standards compliance to be BS EN 13956 for flexible sheet for waterproofing, BS6229 for flat roofs with continuously supported flexible roof waterproofing coverings. Provide and allow for all necessary overlaps and reinforcement at junctions with walls and upstands.  Waterproofing treatment shall be supplied and laid by an approved and reputable local specialist, having at least 10 years experience in the said field. Specialist sub-contractor will be required to provide in favour of the Employer and same to be endorsed by the Main Contractor a ten year of leakproof guarantee and cyclonic resistance up to 280 km/h on both materials and workmanship and a written undertaking for all repair or replacement  including any upliftment or water seepage underneath as may be required during the guarantee period </t>
  </si>
  <si>
    <t>Vertical Work</t>
  </si>
  <si>
    <t>sides and top of upstand above roof slab</t>
  </si>
  <si>
    <t>Horizontal Work</t>
  </si>
  <si>
    <t xml:space="preserve"> exceeding 500mm wide</t>
  </si>
  <si>
    <t>over roof slab</t>
  </si>
  <si>
    <t>33. DRAINAGE ABOVE GROUND</t>
  </si>
  <si>
    <t>PVC rainwater pipes to BS standard of approved thickness fixed to wall with approved pipe clips and adapters at every 1000mm centres</t>
  </si>
  <si>
    <t>110 mm diameter rainwater pipe</t>
  </si>
  <si>
    <t>extra for PVC Cap to 110 mm dia pipe</t>
  </si>
  <si>
    <t>extra for PVC tee to 110 mm dia pipe</t>
  </si>
  <si>
    <t>extra for PVC elbow to  110 mm dia pipe</t>
  </si>
  <si>
    <t>extra for PVC shoe to 110mm dia pipe</t>
  </si>
  <si>
    <t>Supply and fix fibreglass gargoyle</t>
  </si>
  <si>
    <t>applied to 110 mm diameter pipe</t>
  </si>
  <si>
    <t>SECTION 2.4 - ROOF FINISHINGS AND WATERPROOFING</t>
  </si>
  <si>
    <t>2.4/1</t>
  </si>
  <si>
    <t>2.4/2</t>
  </si>
  <si>
    <t>2.4/3</t>
  </si>
  <si>
    <t xml:space="preserve">  TOTAL AMOUNT OF BILL NO. 2 - SECTION 2.4</t>
  </si>
  <si>
    <t>SECTION 2.5 - WINDOWS AND DOORS</t>
  </si>
  <si>
    <t>ALUMINIUM OPENINGS</t>
  </si>
  <si>
    <t>Accessories, shims, spacers, expansion bolts and screws, clips, angles and fastening devices shall be in stainless steel.</t>
  </si>
  <si>
    <t>Supply and install all finishings hardware associated with the openings.  Locks cylinders and keys shall be in stainless steel Grade 316.  Sliding doors shall be complete with push/pull handles in stainless steel and sliding door locks and keys.</t>
  </si>
  <si>
    <t>Glazed openings shall be provided with EDPM Type Gasket without any cut around the glazed portion.  The gasket joint must always be placed at the centre part of the top transome.</t>
  </si>
  <si>
    <t>All aluminium openings shall be provided with a ten year warranty of watertightness, free from blemishes, durability and resistant to cyclonic conditions as above described.</t>
  </si>
  <si>
    <t xml:space="preserve">Silicone mastic shall be applied to perimeter of openings, both internally and externally and joints shall be weathertight i.e airlight (Class 4) and watertight Class 9A.  Silicone to be used shall be of Make Sika or equivalent, acrylic structural type and antifungus. </t>
  </si>
  <si>
    <t>Performance test certificates shall be submitted giving air and water infiltration figures taken at specified loadings and impact resistance (hard and soft body).  As and when required by the Architect, the Contractor shall carry out the following tests in accordance with the relevant British Standards.</t>
  </si>
  <si>
    <t>a) Tests as per BS 4873</t>
  </si>
  <si>
    <t>b) Tests as per BS 5368</t>
  </si>
  <si>
    <t>c) Tests as per BS4315</t>
  </si>
  <si>
    <t>d) Tests as per BS EN 12179: 2000 with a differential static pressure of 1200 Pa and dynamic pressure of 5000 Pa.</t>
  </si>
  <si>
    <t>Glazed Aluminium Windows</t>
  </si>
  <si>
    <t>Glazed Aluminium Doors</t>
  </si>
  <si>
    <t>23 - WINDOWS SCREENS AND LIGHTS</t>
  </si>
  <si>
    <t>24 - DOORS, SHUTTERS AND HATCHES</t>
  </si>
  <si>
    <t>Supply, manufacture and install in position: the following powder coated aluminium windows and doors in compliance with Architect's Specifications and designed to withstand cyclonic winds of 280 km/hr.  Aluminium sections shall be extruded aluminium alloy 6063, 6060 and 6061 in T5 and T6 from European, South African, or approved origin free from scratches and surface blemishes.  Profiles shall be of euro groove type and the minimum size of the Aluminium profile shall be 100mm.  Extruded sections shall be powder coated to BS6496 finish gloss colour to RAL 7016 TO approval.  Minimum powder coating shall be thickness 80 microns.  Aluminium openings shall be complete with frame, mullions, transomes, weatherstripping to mohair pile Schelgel inserted keyed grooves polycord neoprene diameter according to gap to be sealed.</t>
  </si>
  <si>
    <t>Design Calculations to withstand cyclonic winds of 280 km/hr shall be carried out by an Independent and Registered Engineer in Mauritius to be appointed by the Contractor at its own expense shall be submitted to the Structural Engineer and Architect for examination and comments prior to assembly.  All openings designed, supplied and installed shall have a written warranty not less than ten years to cover colour, durability, anodisation and strength.</t>
  </si>
  <si>
    <t>Thickness of glass to be as per approved calculations from Independent Engineer. Glazing bearing manufacturer's labels shall be of quality and thickness to resist 280 km/hr. Glazing shall be of type similar to Pilkinton or approved equivalent.</t>
  </si>
  <si>
    <t>Aluminium Windows shall be as shown in Architect's Drawings No A605 and Architect's Specifications</t>
  </si>
  <si>
    <t>24  DOORS, SHUTTERS AND HATCHES</t>
  </si>
  <si>
    <t>Aluminium Slatted Panelled Doors</t>
  </si>
  <si>
    <t>Semi-Glazed and Semi Panelled Door</t>
  </si>
  <si>
    <t>23  WINDOWS</t>
  </si>
  <si>
    <t>Overall size 600 mm wide x 600 mm high (Ref : AW01)</t>
  </si>
  <si>
    <t>Composite window comprising of 2 Nr top hung opening light including performance glass as per Architect's Specifications</t>
  </si>
  <si>
    <t>Overall size 1200 mm wide x 600 mm high (Ref : AW02)</t>
  </si>
  <si>
    <t>Overall size 900 mm wide x 1200 mm high (Ref : AW03)</t>
  </si>
  <si>
    <t>Overall size 600 mm wide x 1200 mm high (Ref : AW04)</t>
  </si>
  <si>
    <t>Overall size 120 mm wide x 1200 mm high (Ref : AW06)</t>
  </si>
  <si>
    <t>Overall size 3000 mm wide x 1200 mm high (Ref : AW05)</t>
  </si>
  <si>
    <t>Composite window comprising of 2 Nr fixed panels with 8mm laminated clear float glass.  Provide frosted sticker on lower glazed panel</t>
  </si>
  <si>
    <t>Overall size 450 mm wide x 1200 mm high (Ref : B01)</t>
  </si>
  <si>
    <t>Overall size 900 mm wide x 1200 mm high (Ref : B02)</t>
  </si>
  <si>
    <t>Overall size 1740 mm wide x 2200 mm high with sandblasted motif performance glass as per Architect's Specifications (AD01)</t>
  </si>
  <si>
    <t>Overall size 1694 mm wide x 2200 mm high with sandblasted motif performance glass as per Architect's Specifications (Ref : AD02)</t>
  </si>
  <si>
    <t>Overall  size 1400mm wide x 2200mm high with sandblasted motif performance glass as per Architect's Specifications (Ref : AD12)</t>
  </si>
  <si>
    <t>Panelled and Louvred Door</t>
  </si>
  <si>
    <t>Fabricate, supply and install the following single leaf door with an intermediate profile transome and comprising of part panelled powder coated aluminium slats and part powder coated louvres.  Door shall be complete with 4 Nr stainless steel hinges per leaf and lock and keys to Architect's approval and from the same Supplier.  Door shall be as shown on Architect's Drawings A603, 604 &amp; 605</t>
  </si>
  <si>
    <t>opening lights, and 3 No fixed lights including</t>
  </si>
  <si>
    <t>performance glass as per Architect's Specifications</t>
  </si>
  <si>
    <t xml:space="preserve">Composite window comprising 2 Nr top hung </t>
  </si>
  <si>
    <t xml:space="preserve">opening lights and 1 No fixed panel including </t>
  </si>
  <si>
    <t>Aluminium Louvred Door</t>
  </si>
  <si>
    <t>AMOUNT</t>
  </si>
  <si>
    <t>RS       CS</t>
  </si>
  <si>
    <t>SUMMARY</t>
  </si>
  <si>
    <t>BROUGHT FORWARD FROM PAGE</t>
  </si>
  <si>
    <t xml:space="preserve">CARRIED TO MAIN SUMMARY </t>
  </si>
  <si>
    <t>SECTION 2.4 - ROOF FINISHES &amp; WATERPROOFING</t>
  </si>
  <si>
    <t>SECTION 2.6 - FINISHES</t>
  </si>
  <si>
    <t>TOTAL AMOUNT OF BILL NO 2</t>
  </si>
  <si>
    <t>2.5/1</t>
  </si>
  <si>
    <t>2.5/2</t>
  </si>
  <si>
    <t>2.5/3</t>
  </si>
  <si>
    <t>2.5/4</t>
  </si>
  <si>
    <t>2.5/5</t>
  </si>
  <si>
    <t xml:space="preserve">  TOTAL AMOUNT OF BILL NO. 2 - SECTION 2.5</t>
  </si>
  <si>
    <t>SECTION 2.7 - SANITARY WARES AND FITTINGS</t>
  </si>
  <si>
    <t>Supply and fix in position the following sanitary appliances which shall be of quality and make as specified below or other approved equivalent.  Fix all necessary brackets, clamps, fittings and fixtures to sanitary appliances.  Form all necessary holes, mortices, chases, etc. cut and fit tiles and make good finishes.  All sanitary appliances shall be to Architect's Schedule of sanitary wares as per Architect's Drawing A602 and approval</t>
  </si>
  <si>
    <t>Rate</t>
  </si>
  <si>
    <t>Rs.  Cs</t>
  </si>
  <si>
    <t>WC unit back to wall pan with cistern in vitreous China or similar approved equivalent including soft closing toilet seat and cover with outlet to M&amp;E Engineer's Specifications and complete with concealed cistern comprising of self supporting frame with cistern and single volume control  or other approved equivalent, P or S trap and all other necessary accessories, fittings and ancillaries.  All as per Architect's approval</t>
  </si>
  <si>
    <t>Top counter wash hand basin of overall dimension 450 x 520mm in vitreous China with standard compliance to BS EN 14688 and functional requirements to BS 6465 complete with central tap hole and integral overflow with all fixtures, brackets, bead chain waste, bottle trap, fixing clips and bolts and fixed to wall with 120mm long 2 Nos M10 and complete with all other necessary accessories and fittings to BS standard, all as per Architect's approval</t>
  </si>
  <si>
    <t>set</t>
  </si>
  <si>
    <t>Disabled toilet set complete with closed coupled right hand corner pack in vitreous china WC pan with outlet as per M&amp;E Engineer Specifications, water saving delay fill cistern with spatula lever, toilet seat and cover with retaining buffers, handrinse wash hand basin, grab rails, hinged support rail with toilet roll holder, backrest rail, arm support, chrome flush lever, tap with copper tails and complete with all accessories and fittings.  Standards compliance shall be to BS 8300.  All as per Architect's Specifications and approval</t>
  </si>
  <si>
    <t>Wall urinal with inlet from top complete with urinal flush valve system and all associated fittings and equipment with urinal separator in vitreous China with stainless steel flush plate.  Standards compliance shall be to BS 6465.  All shall be as per Architect's Specifications and approval</t>
  </si>
  <si>
    <t xml:space="preserve"> 'Citimetal' or similar approved equivalent approved series 300 double end bowl drainboard kitchen sink size 1160 x 500mm, fitting to top of kitchen counter, chrome plated waste plug, trap, overflow and all other necessary fittings as per Architect's Specifications and approval</t>
  </si>
  <si>
    <t>Surface mounted sensor operated electric handdryer overall dimension 290 x 270 x 100mm in Grade 304 stainless steel satin finish with drying time of 10-12 seconds, sound pressure of 58-67 dBA and complete with other accessories and fittings.  Standards compliance shall be to BS EN 60335. All as per Architect's Specifications and approval</t>
  </si>
  <si>
    <t>Linear shower drain with waterproof membrane of overall size 600 x 70mm x 80mm deep in 2mm thick stainless steel satin finish including edges and cover complete with 2 side slots and removable filter and odour trap, stainless steel grating and frame.  All as per Architect's Specifications and approval</t>
  </si>
  <si>
    <t>Spiral kitchen faucet in chrome plated brass with functional hand shower and stainless steel spiral, standards compliance to BS EN200.  All as per Architect's Specifications and approval</t>
  </si>
  <si>
    <t>Supply and fix 6mm thick approved quality silver coated float polished glass mirror overall size 700 x 1000mm high with bevelled chamfered edges with 6mm plywood backing fixed to tiles/ walls with 4 Nos 38mm brass screws with chrome cap with standards compliance to BS6465.  Provision of sanitary appliances to BS EN1036.  All as per Architect's Specifications and approval</t>
  </si>
  <si>
    <t>Do but overall size 600 x 600mm ditto</t>
  </si>
  <si>
    <t>Sliding shower set with handheld shower head and hose, bath shower mixer faucet, wall mounted rail and adjustable bracket to support shower head.  All to be in chrome plated metal complete with all necessary acessories and fittings.  Standards compliance shall be to BS EN1112.  All as per Architect's Specifications and approval</t>
  </si>
  <si>
    <t>Supply and fix bidet hand spray set with faucet complete with angle valve, flexible metal hose jet, wall hook, handle and wall mounted in chrome plated brass including all necessary accessories and fittings.  Standards compliance shall be to BS EN 1112.  All as per Architect's Specifications and approval</t>
  </si>
  <si>
    <t>Circular waste pedal bin in Grade 304 stainless steel bright finish of 3L capacity complete with other accessories and fittings.  Standards cmpliance shall be to BS6465.  All as per Architect's Specifications and approval</t>
  </si>
  <si>
    <t>Waste bin with self closing bid in Grade 304 stainless steel bright finish of 80L capacity complete with other accessories and fittings.  Standards compliance shall be to BS6465.  All as per Architect's Specifications and approval</t>
  </si>
  <si>
    <t>2.7/1</t>
  </si>
  <si>
    <t>2.7/2</t>
  </si>
  <si>
    <t>2.7/3</t>
  </si>
  <si>
    <t xml:space="preserve">  TOTAL AMOUNT OF BILL NO. 2 - SECTION 2.7</t>
  </si>
  <si>
    <t>WORKTOPS</t>
  </si>
  <si>
    <t>11. IN-SITU CONCRETE WORKS</t>
  </si>
  <si>
    <t>Reinforced Concrete In Situ Concrete work in Grade 30 with minimum cement content 300 kg/m3 20mm aggregate to design mix to BS5628 vibrated in accordance with Engineer's Specifications</t>
  </si>
  <si>
    <r>
      <rPr>
        <sz val="9"/>
        <color indexed="8"/>
        <rFont val="Arial"/>
        <family val="2"/>
      </rPr>
      <t xml:space="preserve">    </t>
    </r>
    <r>
      <rPr>
        <u/>
        <sz val="9"/>
        <color indexed="8"/>
        <rFont val="Arial"/>
        <family val="2"/>
      </rPr>
      <t>Horizontal Work not exceeding 300mm thick</t>
    </r>
  </si>
  <si>
    <t>In worktop 100mm thick x 600mm wide</t>
  </si>
  <si>
    <t>m2</t>
  </si>
  <si>
    <t>Do but 100 x 150mm thick</t>
  </si>
  <si>
    <t>Sawn formwork in accordance with Engineer's Specifications</t>
  </si>
  <si>
    <r>
      <rPr>
        <sz val="9"/>
        <color indexed="8"/>
        <rFont val="Arial"/>
        <family val="2"/>
      </rPr>
      <t xml:space="preserve">    </t>
    </r>
    <r>
      <rPr>
        <u/>
        <sz val="9"/>
        <color indexed="8"/>
        <rFont val="Arial"/>
        <family val="2"/>
      </rPr>
      <t>Horizontal Surfaces not exceeding 500mm thick</t>
    </r>
  </si>
  <si>
    <t>Soffit of 100mm thick suspended worktop 600mm wide</t>
  </si>
  <si>
    <t>Edge of worktop 100mm high</t>
  </si>
  <si>
    <t>Temporary boxing to form opening /hole to receive wash hand basin and kitchen sink</t>
  </si>
  <si>
    <t>Do but to form opening to receive single drainer single top kitchen sink</t>
  </si>
  <si>
    <t>Reinforcement in substructure to comply to MS10/BS 4449 mild steel including forming hooks, tying wire spacers, cutting, bending and fixing in position.  Rate to various diameters (to include for waste)</t>
  </si>
  <si>
    <t>Mild steel rods of various diameters (provisional)</t>
  </si>
  <si>
    <t>Reinforcement in substructure to comply to MS10/BS 4449 hot rolled deformed high yield including forming hooks, tying wire concrete spacers, cutting, bending and fixing in position.  Rate to various diameters (to include for waste)</t>
  </si>
  <si>
    <t>28. FINISHINGS</t>
  </si>
  <si>
    <t>In-situ, tiled, Mosaic, applied finish as planed finishes, screeds, beds, topping</t>
  </si>
  <si>
    <t>Cement and Sand (1:3) screed mixed with an approved tile laying compound</t>
  </si>
  <si>
    <t>Do to edge of worktop 100mm high</t>
  </si>
  <si>
    <t>Do as ledge to edge of worktop 100mm high with polished edges</t>
  </si>
  <si>
    <t>Do as splashback laid on rendered wall 150mm high with polished edges</t>
  </si>
  <si>
    <t>Do but to receive circular stainless steel wash hand basin 450mm diameter</t>
  </si>
  <si>
    <t>SECTION 2.8 - SUNDRIES</t>
  </si>
  <si>
    <t>In beam 200 x 200mm</t>
  </si>
  <si>
    <t>Sides of beam 200mm high under worktop</t>
  </si>
  <si>
    <t>Do but 150mm high</t>
  </si>
  <si>
    <t>12mm render on wall 150mm high finished to receive Quartz splashback/ wall tiles</t>
  </si>
  <si>
    <t>Supply and lay 20mm thick polished Quartz slab and hedges cut to lengths including fitting and pointing all exposed joints with approved sealant</t>
  </si>
  <si>
    <t>Do but overall size 1250mm x 600mm wide ditto</t>
  </si>
  <si>
    <t>Do but overall size 900mm x 600mm wide ditto</t>
  </si>
  <si>
    <t>Do but overall size 3000mm/2100mm  x 600mm wide for L shape worktop ditto</t>
  </si>
  <si>
    <t>Wall Tiles</t>
  </si>
  <si>
    <t>Samples shall be submitted to the Architect for approval.</t>
  </si>
  <si>
    <t>On rendered surfaces of blockwall above vanity top to kitchenette</t>
  </si>
  <si>
    <t>Do but 160mm wide fixed on top of window cill with bull nose edge</t>
  </si>
  <si>
    <t>Extra for cutting and fitting Quartz to receive double bowl double drainer kitchen sink</t>
  </si>
  <si>
    <t>Extra over for cutting and fitting Quartz to receive wash hand basin sice 450 x 520mm</t>
  </si>
  <si>
    <t>L-Shape Kitchennette Cabinet</t>
  </si>
  <si>
    <t>Cabinet to Toilets</t>
  </si>
  <si>
    <t>Fabricate, supply and fix in position cabinet to toilet areas of overall size 1250mm long x 600mm wide x 600mm high comprising of 20mm thick high density solid grade laminate cabinet and shall comprise of 4 Nos doors.  All ironmongeries including concealed self-closing hinges and accessories shall be to Architect's approval.  Fixation shall be to Specialist details and to Architect's and Structural Engineer's approval.  All shall be as per Architect's drawing A502</t>
  </si>
  <si>
    <t>Do but 2250mm long x 600mm wide x 600mm high with 6 Nos doors ditto</t>
  </si>
  <si>
    <t>Do but 900mm long x 600mm wide x 600mm high complete with 2 Nos doors ditto</t>
  </si>
  <si>
    <t>Door mat</t>
  </si>
  <si>
    <t>Powder Coated Aluminum Louvres</t>
  </si>
  <si>
    <t>Design on a fit for purpose basis, manufacture, supply and fix 80 microns powder coated aluminium louvres as per Architect's Specifications for Aluminium Openings and the general Architect's and Engineer's Specifications.  Louvres shall be complete with all aluminium framing, Z profiled aluminium louvres, U-channel profiled, flashings, fitting and fixings.  All works shall be designed to withstand a cyclonic wind speed of 280 km/hr.</t>
  </si>
  <si>
    <t>Design calculations must be submitted to the Engineer for comments before manufacture,  Shop drawings and samples of ironmongeries, profiles, and other components of the louvres must be submitted to the Architect and Engineer for approval.  All specified openings sizes are approximate and the Contractor must take site measurement prior to fabrication.  All as per Architect's Drg No A409 and A409.1 and approval</t>
  </si>
  <si>
    <t>2.8/1</t>
  </si>
  <si>
    <t>2.8/2</t>
  </si>
  <si>
    <t>2.8/3</t>
  </si>
  <si>
    <t>2.8/4</t>
  </si>
  <si>
    <t>2.8/5</t>
  </si>
  <si>
    <t xml:space="preserve">  TOTAL AMOUNT OF BILL NO. 2 - SECTION 2.8</t>
  </si>
  <si>
    <t>SECTION 2.7 - SANITARY WARES &amp; ACCESSORIES</t>
  </si>
  <si>
    <t>12mm do and finished to receive Quartz slab</t>
  </si>
  <si>
    <t xml:space="preserve">Quartz slab of overall size 2250mm thick x 600mm wide laid on worktop cut to lengths to fit worktop </t>
  </si>
  <si>
    <r>
      <t>Supply and lay in position 600mm x 300mm x 9.0mm thick homogeneous full body unglazed wall tiles.  Tiles shall have a smooth finish with a group 1 tile as per BS 150 13006 or similar approved equivalent with with 5mm thick joints or joints of approved width on rendered backing surfaces (elsewhere measured) including pointing of joints with epoxy grout of approved quality and colour. Rate shall include for all necessary cutting, fittings, wastages, margins, borders, patterns, inlays, backing adhesive, pointing with joint sealer and 10 x 10mm aluminium edge trim surround at edges, borders, corners, etc. and 45</t>
    </r>
    <r>
      <rPr>
        <u/>
        <sz val="9"/>
        <rFont val="Aptos Narrow"/>
        <family val="2"/>
      </rPr>
      <t>°</t>
    </r>
    <r>
      <rPr>
        <u/>
        <sz val="7.2"/>
        <rFont val="Arial"/>
        <family val="2"/>
      </rPr>
      <t xml:space="preserve"> a</t>
    </r>
    <r>
      <rPr>
        <u/>
        <sz val="9"/>
        <rFont val="Arial"/>
        <family val="2"/>
      </rPr>
      <t>ngle aluminium trim at top of wall tiles as per Specialist recommendations.  Colour to Architect's approval.</t>
    </r>
  </si>
  <si>
    <t>Fabricate, supply and fix in position kitchenette cabinet in L-shape  of overall size 2100/2400mm long x 600mm wide x 750mm high made up of 20mm thick high density solid Grade laminate cabinet complete with 1 No shelf and 9 Nos doors which shall also made up of 20mm thick high density solid laminated wood.  All ironmongeries including concealed self-closing hinges and accessories shall be to Architect's approval.  Fixation of cabinet shall be to Specialist details and to Architect's and Structural Engineer's approval.  Colour shall be to Architect's approval.  Rate to alsi include for the supply and fixing of 150mm high stainless steel toe kick glued at bottom of cabinet.  All shall be as per Architect's drawing A503 &amp; 503.1</t>
  </si>
  <si>
    <t>Do but overall size 1200 x 980mm ditto</t>
  </si>
  <si>
    <t>Do but overall size 1740 x 780mm ditto</t>
  </si>
  <si>
    <t>Do but overall size 1825 x 780mm ditto</t>
  </si>
  <si>
    <t>Stainless Steel Balustrade to Staircase</t>
  </si>
  <si>
    <t>Stainless Steel Handrail to Staircase</t>
  </si>
  <si>
    <t>Stainless steel handrail to staircases</t>
  </si>
  <si>
    <t>Supply and fix in position balustrade in stainless steel Grade 316 with polished finish overall 1000mm high comprising of 60mm diameter x 4mm thick stainless steel tubular vertical uprights at 900mm maximum centres with bottom end fixed to 60mm diameter stainless steel hollow section shoe welded to stainless steel base plate which shall be rawlbolted to concrete waist using 3 Nos stainless steel rawlbolts to Structural Engineer's approval.</t>
  </si>
  <si>
    <t>Top end of uprights shall be welded to 16mm diameter stainless steel solid rod 80mm high (average) which shall be welded to 60mm diameter x 4mm thick stainless steel tubular handrail.</t>
  </si>
  <si>
    <t>Stainless steel balustrade, 1000mm high to main staircase</t>
  </si>
  <si>
    <t>Rate shall include for all turns, wreaths, bends and ancillaries.  All as per Architect's drawing A405 and approval</t>
  </si>
  <si>
    <t>Metal Structure on façade</t>
  </si>
  <si>
    <t>Do but overall length 4650mm ditto</t>
  </si>
  <si>
    <t>Do but overall length 4640mm ditto</t>
  </si>
  <si>
    <t>Entrance Glass Canopy</t>
  </si>
  <si>
    <t>Concrete plinth to roof</t>
  </si>
  <si>
    <t>Metal Grate Gutter Cover</t>
  </si>
  <si>
    <t>Cat Ladder</t>
  </si>
  <si>
    <t>BILL NO 4</t>
  </si>
  <si>
    <t>WATERTANK AND PUMPROOM</t>
  </si>
  <si>
    <t>UNDERGROUND WATERTANK</t>
  </si>
  <si>
    <t>SUBSTRUCTURE</t>
  </si>
  <si>
    <t>5. EXCAVATION AND FILLING</t>
  </si>
  <si>
    <t>Foundation excavation commencing from formation level to reduced level</t>
  </si>
  <si>
    <t xml:space="preserve">  exceeding 2.00m and not exceeding 4.00m deep</t>
  </si>
  <si>
    <t>bulk excavation</t>
  </si>
  <si>
    <r>
      <t>m</t>
    </r>
    <r>
      <rPr>
        <sz val="9"/>
        <color theme="1"/>
        <rFont val="Calibri"/>
        <family val="2"/>
      </rPr>
      <t>³</t>
    </r>
  </si>
  <si>
    <t>Disposal</t>
  </si>
  <si>
    <t xml:space="preserve">Filling obtained from excavated material </t>
  </si>
  <si>
    <t xml:space="preserve">Generally: Maximum depth of layers 150mm </t>
  </si>
  <si>
    <t>selected excavated material containing no stones exceeding 100mm in size, depositing and compacting in layers, n.e 150mm thick as described</t>
  </si>
  <si>
    <t>filling around external walls of watertank</t>
  </si>
  <si>
    <t>Haul up from spoil heaps and dispose surplus material away from site</t>
  </si>
  <si>
    <t>11. INSITU CONCRETE WORKS</t>
  </si>
  <si>
    <t>Reinforced in-situ concrete in Substructure, Grade 35N/mm2 20mm aggregate to Design Mix to comply to British Standard Code of Practice BS8110 for Design, Materials and Workmanship  and BS8007 for Water Retaining Structure and vibrated and mixed with Crystalline admixtures type Sika or Penetron or equivalent in strict compliance with Manufacturer's Specifications</t>
  </si>
  <si>
    <t>Horizontal Work in Substructures</t>
  </si>
  <si>
    <r>
      <t xml:space="preserve">   </t>
    </r>
    <r>
      <rPr>
        <b/>
        <u/>
        <sz val="9"/>
        <color theme="1"/>
        <rFont val="Arial"/>
        <family val="2"/>
      </rPr>
      <t>not exceeding 300mm thick</t>
    </r>
  </si>
  <si>
    <t>Vertical Work in Substructures</t>
  </si>
  <si>
    <r>
      <t xml:space="preserve"> </t>
    </r>
    <r>
      <rPr>
        <b/>
        <u/>
        <sz val="9"/>
        <color theme="1"/>
        <rFont val="Arial"/>
        <family val="2"/>
      </rPr>
      <t xml:space="preserve"> not exceeding 300mm thick</t>
    </r>
  </si>
  <si>
    <t xml:space="preserve">Walls 200mm thick to watertank </t>
  </si>
  <si>
    <t>Fairface formwork in substructure for exposed surfaces of concrete free from boardmarks, honeycombs, to plumb and smooth finish which will not require any rendering in compliance with Engineer's Specifications strutting from any level including rebates or groove formers as described</t>
  </si>
  <si>
    <t>temporary boxing to soffit of 200mm thick suspended slab to form rebated opening size 600 x 600mm</t>
  </si>
  <si>
    <r>
      <t xml:space="preserve">  </t>
    </r>
    <r>
      <rPr>
        <b/>
        <u/>
        <sz val="9"/>
        <color theme="1"/>
        <rFont val="Arial"/>
        <family val="2"/>
      </rPr>
      <t>Vertical exceeding 500mm high</t>
    </r>
  </si>
  <si>
    <t>internal sides of walls of watertank</t>
  </si>
  <si>
    <t>DESIGNED JOINTS IN INSITU CONCRETE</t>
  </si>
  <si>
    <t>WATER BARRIER/WATER STOPS</t>
  </si>
  <si>
    <t>ACCESSORIES CAST INTO INSITU CONCRETE</t>
  </si>
  <si>
    <t xml:space="preserve">Supply and fix in position 110mm diameter sleeve as float cast into 200mm thick wall of watertank </t>
  </si>
  <si>
    <t xml:space="preserve">Do but below reduced level of base of watertank to form sump size 300 x 300 x 300mm deep at bottom </t>
  </si>
  <si>
    <t>Level and compact below as per Engineer's Specifications</t>
  </si>
  <si>
    <t>To bottom of surface bed</t>
  </si>
  <si>
    <t>Imported filling, crusher 0/20 depositing, laying, handpacking, levelling, watering and compacting in layers n.e 150mm thick to 95% BS Heavy.</t>
  </si>
  <si>
    <t>Generally maximum depth of layers 100mm, beds over 50mm thick but n.e 500mm deep</t>
  </si>
  <si>
    <t>Crusher run filling to make up level under surface bed, 100mm finished thickness</t>
  </si>
  <si>
    <t>m3</t>
  </si>
  <si>
    <t xml:space="preserve">Plain in-situ concrete Grade 15N/mm2 in Substructure 20mm aggregate in compliance with Engineer's Specifications </t>
  </si>
  <si>
    <t>Horizontal work in Substructures n.e 50mm thick</t>
  </si>
  <si>
    <t>under watertank and sump base</t>
  </si>
  <si>
    <t>Extra over for sinking below to form sump opening size 300 x 300 x 300mm deep internal over, including all necessary boxing all as shown in Engineer's Drawings.</t>
  </si>
  <si>
    <t>base to watertank 200mm thick</t>
  </si>
  <si>
    <t>base of sump opening size 300 x 300 x 300mm deep</t>
  </si>
  <si>
    <t>Supply and lay/spread anti termite product to substructure and perimeter of Main Building strictly in accordance with Manufacturer's instructions. Anti termite treatment shall be carried out by approved and reputable Specialist Pest Control Contractor having been established in Mauritius for more that 8 years in strict compliance with manufacturer's instructions and Specifications.  Specialist shall be required to provide a ten (10) year guarantee with effect from issue of Taking Over Certificate. (6 sqm)</t>
  </si>
  <si>
    <t>walls 200mm thick to sump</t>
  </si>
  <si>
    <t>Plain sawn formwork in Substructure to exposed surfaces of concrete free from honeycombs, to plumbs and finished for rendering purposes in compliance with Engineer's Specifications strutting from any level including rebates or groove formers as described</t>
  </si>
  <si>
    <t>Faces of walls</t>
  </si>
  <si>
    <t>to external faces of walls of watertank and sump</t>
  </si>
  <si>
    <t>Edges of horizontal work; not exceeding 500mm high</t>
  </si>
  <si>
    <t>to edge of suspended slab 200mm high</t>
  </si>
  <si>
    <t>soffit of suspended slab 200mm thick</t>
  </si>
  <si>
    <t>Boxing into base slab of watertank to form sump size 300 x 300 x 300mm internally</t>
  </si>
  <si>
    <t>Supply and lay in accordance with manufacturer's instructions Penebar or approved equivalent waterbar/stop joint</t>
  </si>
  <si>
    <t>vertical waterbar laid before casting of kerb above base of watertank</t>
  </si>
  <si>
    <t>Supply and fix in position heavy duty double seal cast iron manhole frame and cover to comply to BS to opening in suspended cover slab of watertank including sealing edge</t>
  </si>
  <si>
    <t>Heavy duty cast iron frame and cover manhole size 600 x 600mm</t>
  </si>
  <si>
    <t>PUMPROOM</t>
  </si>
  <si>
    <t>SUPERSTRUCTURE</t>
  </si>
  <si>
    <t>Reinforced Concrete in superstructure  in Grade 30 with minimum cement content 300kg/m3, 20mm aggregate to Design Mix to British Standard Code of Practice BS8110 for Design, Materials and Workmanship for The Structural Use of Concrete and vibrated, all in accordance with Engineer's Specifications</t>
  </si>
  <si>
    <r>
      <t xml:space="preserve">  </t>
    </r>
    <r>
      <rPr>
        <b/>
        <u/>
        <sz val="9"/>
        <color theme="1"/>
        <rFont val="Arial"/>
        <family val="2"/>
      </rPr>
      <t>not exceeding 300mm thick</t>
    </r>
  </si>
  <si>
    <r>
      <t xml:space="preserve">  </t>
    </r>
    <r>
      <rPr>
        <b/>
        <u/>
        <sz val="9"/>
        <color theme="1"/>
        <rFont val="Arial"/>
        <family val="2"/>
      </rPr>
      <t>Not exceeding 300mm thick</t>
    </r>
  </si>
  <si>
    <t>Sides and soffit of attached beams - regular</t>
  </si>
  <si>
    <t>Vertical work</t>
  </si>
  <si>
    <r>
      <t xml:space="preserve"> </t>
    </r>
    <r>
      <rPr>
        <b/>
        <u/>
        <sz val="9"/>
        <color theme="1"/>
        <rFont val="Arial"/>
        <family val="2"/>
      </rPr>
      <t xml:space="preserve"> not exceeding 500mm high </t>
    </r>
  </si>
  <si>
    <r>
      <t xml:space="preserve"> </t>
    </r>
    <r>
      <rPr>
        <b/>
        <u/>
        <sz val="9"/>
        <color theme="1"/>
        <rFont val="Arial"/>
        <family val="2"/>
      </rPr>
      <t xml:space="preserve"> exceeding 500mm high </t>
    </r>
  </si>
  <si>
    <t>14 MASONRY</t>
  </si>
  <si>
    <t>Walls; Hollow concrete blockwall to BS 6073 Grade A with an average compressive strength of a sample of 12 blocks of 3.5 N / mm² and lowest individual block - 2.8N / mm² on gross area laid in cement, wash sand (1:4) mortar as specified in Engineer's specification. Rate to include for wall ties as per Engineer's requirement, drawings and approval.</t>
  </si>
  <si>
    <t>11 IN-SITU CONCRETE WORKS</t>
  </si>
  <si>
    <t xml:space="preserve"> Horizontal work - regular</t>
  </si>
  <si>
    <t>sides and soffit of lintols</t>
  </si>
  <si>
    <t>Reinforcement  in superstructure to comply to MS10/BS 4449 mild steel including forming hooks, tying wire spacers, cutting and bending.  Rate to various diameters</t>
  </si>
  <si>
    <t>Reinforcement  in superstructure to comply to MS10/BS 4449 hot rolled deformed high yield including forming hooks, tying wire spacers, cutting and bending.  Rate to various diameters</t>
  </si>
  <si>
    <t>ROOF FINISHES</t>
  </si>
  <si>
    <t>30mm (average) screed laid to falls and crossfalls</t>
  </si>
  <si>
    <t>PVC Rainwater Pipe to BS standard</t>
  </si>
  <si>
    <t>50mm diameter PVC rainwater pipe fixed with approved pipe clips at every 1000mm centre</t>
  </si>
  <si>
    <t>Extra for bend</t>
  </si>
  <si>
    <t>Extra for shoe</t>
  </si>
  <si>
    <t>mm</t>
  </si>
  <si>
    <t>24  Door, Shutters and Hatches</t>
  </si>
  <si>
    <t>Aluminium Louvred Doors</t>
  </si>
  <si>
    <t>28 FLOOR, WALL, CEILING AND ROOF FINISHINGS</t>
  </si>
  <si>
    <t>FLOOR FINISHINGS</t>
  </si>
  <si>
    <t>In-situ, tiled, block, mosaic, sheet, applied liquid or planted finishes; Cement and Sand</t>
  </si>
  <si>
    <t>Screed, beds and toppings; 20 mm thick (INTERNALLY)</t>
  </si>
  <si>
    <t>Cement and rocksand (1:3) as specified laid on concrete steel trowelled wmooth surfaces including preparation of surfaces and steel trowelled smooth.  Rate shall include for forming arises and fair edges.</t>
  </si>
  <si>
    <r>
      <t xml:space="preserve">    </t>
    </r>
    <r>
      <rPr>
        <b/>
        <u/>
        <sz val="9"/>
        <color theme="1"/>
        <rFont val="Arial"/>
        <family val="2"/>
      </rPr>
      <t>Exceeding 600 mm wide</t>
    </r>
  </si>
  <si>
    <t xml:space="preserve">Floors laid level </t>
  </si>
  <si>
    <t>WALL FINISHINGS</t>
  </si>
  <si>
    <t>Finish to walls; 15 mm overall thick (INTERNALLY)</t>
  </si>
  <si>
    <t>Cement and sand (1:4) with an approved quality plasticiser to a smooth finish including preparation of surfaces. Rate shall include for backing and labour for forming arises and fair edges, etc as per specification to receive paint (m/s)</t>
  </si>
  <si>
    <t xml:space="preserve">To walls, returns, reveals and the like </t>
  </si>
  <si>
    <t>Finish to walls; 20 mm overall thick (EXTERNALLY)</t>
  </si>
  <si>
    <t>Cement and sand (1:4) with an approved quality plasticiser including preparation of surfaces. Rate shall include for backing and labour for forming arises and fair edges, etc as per specification to receive paint (m/s)</t>
  </si>
  <si>
    <t xml:space="preserve">To wall, returns, reveals and the like </t>
  </si>
  <si>
    <t>CEILING FINISHINGS</t>
  </si>
  <si>
    <t>Finish to ceilings; 15 mm overall thick (INTERNALLY)</t>
  </si>
  <si>
    <t>Soffit of slab</t>
  </si>
  <si>
    <t>29 DECORATIONS</t>
  </si>
  <si>
    <t xml:space="preserve">Painting and clear finishes </t>
  </si>
  <si>
    <t>Finish to Walls (Internally)</t>
  </si>
  <si>
    <t>Finish to Ceilings (Internally)</t>
  </si>
  <si>
    <r>
      <t xml:space="preserve">   </t>
    </r>
    <r>
      <rPr>
        <b/>
        <u/>
        <sz val="9"/>
        <color theme="1"/>
        <rFont val="Arial"/>
        <family val="2"/>
      </rPr>
      <t xml:space="preserve"> Exceeding 600 mm wide</t>
    </r>
  </si>
  <si>
    <t>Finish to Walls (Externally)</t>
  </si>
  <si>
    <t>ring beam size 300 x 150mm</t>
  </si>
  <si>
    <t>concrete plinth size 1000 x 1000 x 150mm high and 700 x 700 x 150mm high</t>
  </si>
  <si>
    <t>columns size 150 x 150mm</t>
  </si>
  <si>
    <t>Edge of horizontal work</t>
  </si>
  <si>
    <t xml:space="preserve">sides and soffit of beams </t>
  </si>
  <si>
    <t xml:space="preserve">sides of concrete plinth 150mm high </t>
  </si>
  <si>
    <t>150 mm thick blockwall externally</t>
  </si>
  <si>
    <t>In lintels size 150 x 150mm</t>
  </si>
  <si>
    <t>In kicker size 150 x 150mm</t>
  </si>
  <si>
    <t>sides of kicker</t>
  </si>
  <si>
    <t>20mm render to sides and top of slanted slab</t>
  </si>
  <si>
    <t xml:space="preserve">Powder coated louvred door and frames ; double leaf side hung aluminium pannelled door </t>
  </si>
  <si>
    <t xml:space="preserve">Overall size 1800 mm wide x 1200 mm high </t>
  </si>
  <si>
    <t>Finish to Floors (Internally and Externally)</t>
  </si>
  <si>
    <t>Prepare and apply one coat undercoat and three coats of epoxy paint of exterior quality to MS on the surfaces described below.  Surface preparation and paint application shall be done strictly in accordance with manufacturer's recommendations/ Specifications</t>
  </si>
  <si>
    <t>To floors</t>
  </si>
  <si>
    <t>SECTION A - UNDERGROUND WATERTANK - SUBSTRUCTURE</t>
  </si>
  <si>
    <t>SECTION B - PUMPROOM - SUPERSTRUCTURE</t>
  </si>
  <si>
    <t>CARRIED TO MAIN SUMMARY</t>
  </si>
  <si>
    <t>TOTAL AMOUNT OF BILL NO 4</t>
  </si>
  <si>
    <t>Fairface formwork to Type C in superstructure for exposed surfaces of concrete free from honeycombs, to plumbs and in compliance with Engineer's Specifications strutting from any level including rebates or groove formers as described</t>
  </si>
  <si>
    <t>Cement and sand (1:3) mixed with an approved waterproofing compound in strict accordance with Manufacturer's Specifications to the following concrete surfaces including all necessary preparation of surfaces, hacking and labour to form arises and fair joints (rates to include for same).  Screed shall be laid to falls and crossfalls and dished towards roof water outlets.  Screeding exceeding 25mm thick shall be reinforced with light mesh Type A93.  Finishes of screed or render including slope, wherever required, shall be prepared to receive waterproofing treatment to the approval of the waterproofing Specialist Contractor's approval.</t>
  </si>
  <si>
    <t>20mm render to sides and top of upstand / fascia beams  above roof slab</t>
  </si>
  <si>
    <t>extra over for Fulbore Harmer gully outlet product Code 4GO or other approved equivalent</t>
  </si>
  <si>
    <t>Supply, manufacture and install in position: the following powder coated aluminium windows and doors in compliance with Architect's Specifications and designed to withstand cyclonic winds of 280 km/hr.  Aluminium sections shall be extruded aluminium alloy 6063, 6060 and 6061 in T5 and T6 from European, South African, or approved origin free from scratches and surface blemishes.  Profiles shall be of euro groove type and the minimum size of the Aluminium profile shall be 100mm.  Extruded sections shall be powder coated to BS6496 finish gloss colour to RAL 7016 TO approval.  Minimum powder coating shall be of minimum thickness 80 microns.  Aluminium openings shall be complete with frame, mullions, transomes, weatherstripping to mohair pile Schelgel inserted keyed grooves polycord neoprene diameter according to gap to be sealed.</t>
  </si>
  <si>
    <t>Composite window comprising of 1 Nr top hung opening light including performance glass as per Architect's Specifications</t>
  </si>
  <si>
    <t>Composite window comprising of 2 Nr top hung opening light and 1 Nr middle fixed panel, including performance glass as per Architect's Specifications</t>
  </si>
  <si>
    <t>Composite Window comprising of 6 Nr top hung</t>
  </si>
  <si>
    <t>Fabricate, supply and install in position full glazed double leaf swing doors, with and including laminated clear sheet glass minimum thickness 8mm thick complete with ironmongery to comply to ISO 9004 and British Standard.  All ironmongery to be obtained from same supplier.  Swing door shall be complete with pull/push handles and locking device and keys, cylinder, rose, hinges, door closers and stoppers, magnetic lock etc, as per schedule of ironmongeries.  Door and ironmongeries to be as shown on Architect's Drawing A603, 604, &amp; 605.</t>
  </si>
  <si>
    <t>Fabricate, supply and install aluminium slatted doors. Doors shall be in two panels divided by an intermediate transome and panels infilled with powder coated aluminium slats.  Doors shall be complete with 4 Nr stainless steel hinges per leaf and lock and keys to approval from the same Supplier.  Door to be shown in Architect's  Drawing A603, 604 &amp; 605</t>
  </si>
  <si>
    <t>Panelled door set overall size 900 x 2200mm complete with handle, lock, cylinder, rose, hinges, door closer and door stopper as per Architect's Ironmongery Schedule (Ref AD03)</t>
  </si>
  <si>
    <t>Fabricate, supply and install the following single leaf door with an intermediate aluminium profile transome and comprising glazed panel and part panelled powder coated aluminium slats.  Top glazed panel shall be glazed with performance glass as per Architect's Specifications.  Doors shall be complete with lever handle, lock, cylinder, rose, 4 Nr hinges, door closer, floor and wall stopper, etc and all to Architect's approval, preferably from same supliers.  Doors shall be as shown in Architect's Drawing A-603, 604, &amp; 605 and Schedule of Ironmongeries</t>
  </si>
  <si>
    <t>Panelled door set overall size 800 x 2000mm high complete with handle, lock, cylinder, escutcheon, hinges, wall stopper, etc, as Ref  Architect's ironmongery schedule and Drawing (AD08)</t>
  </si>
  <si>
    <t>Panelled door set overall size 900 x 2200mm high with 200 x 2050mm high views panel comprising of minimum 8.5mm thick laminated milky glass.  Door shall be complete with handle, lock, cylinder, rose, hinges, door closer and fllor and wall  door stopper, etc, as per Architect's ironmongery schedule and Drawing (Ref AD07)</t>
  </si>
  <si>
    <t>Panelled door set overall size 800 x 2100mm high complete with handle, lock, cylinder, escutcheon, hinges, wall stopper, etc, as per Architect's ironmongery schedule and Drawing (Ref AD10)</t>
  </si>
  <si>
    <t>Panelled door set overall size 1000 x 2200mm high with 250 x 1075mm high view panel comprising of performance glass as per Architect's Specifications.  Door shall be complete with panic bar,  lock, cylinder, rose, hinges door closer and doorl stopper, etc, as per Architect's ironmongery schedule and Drawing (Ref AD05)</t>
  </si>
  <si>
    <t>Double swing aluminium panelled door set overall size 1500 x 2200mm high with 300 x 1000mm high view panel per leaf, comprising of performance glass as per Architect's Specifications.  Door shall be complete with soundproof lining trim along the door frame and door accessories such as tubular pull handle, lock, cylinder, rose, 4 Nrs hinges per leaf, door closer, etc, as per Architect's ironmongery schedule and Drawing (Ref AD11)</t>
  </si>
  <si>
    <t>Single swing aluminium panelled door set overall size 1000 x 2200mm high with 300mm high powder coated aluminium louvres at bottom complete with door accessories such as grab bar, handle, lock, cylinder, escutcheon, 4  Nrs hinges, door closer,  wall stopper, etc, as per Architect's ironmongery schedule and Drawing (Ref AD04a)</t>
  </si>
  <si>
    <t>Single swing aluminium panelled door set overall size 900 x 2200mm high with 300mm high powder coated aluminium louvres at bottom complete with door accessories such as  handle, lock, cylinder, escutcheon, 4  Nrs hinges, door closer,  wall stopper, etc, as per Architect's ironmongery schedule and Drawing (Ref AD04b)</t>
  </si>
  <si>
    <t>Single swing aluminium panelled door set overall size 900 x 2200mm high with aluminium panel, 300mm high powder coated aluminium louvres at bottom and 200 x 1700mm high view panel comprising of minimum 8.5mm thick laminated milky glass.  Door shall be complete with door accessories such as handle, lock, cylinder, rose, 4 Nrs hinges, door closer, floor and wall stopper, etc, as per Architect's ironmongery schedule and Drawing (Ref AD06)</t>
  </si>
  <si>
    <t>Semi glazed, semi panelled door set overall size 900 x 2200mm (Ref AD09)</t>
  </si>
  <si>
    <t>Fabricate, supply and install aluminium louvred door. Doors shall be with aluminium profile transome and comprising of powder coated aluminium louvres.  Door shall be complete with door accessories, such as handle, lock, cylinder, rose, 4 Nr hinges, etc. as shown on Architect's Drawings A603, 604 &amp; 605 and Architect's Schedule of Ironmongery</t>
  </si>
  <si>
    <t>Single swing door overall size 600 x 2100mm high (Ref AD14)</t>
  </si>
  <si>
    <t>CURTAIN WALL</t>
  </si>
  <si>
    <t>All exposed aluminium surface shall be powder coated with 2 coats PVDF in 80 microns to qualicoat standards.</t>
  </si>
  <si>
    <t>RAL Colour of aluminium frame to be RAL 7016.</t>
  </si>
  <si>
    <t>Curtain wall overall size 2306 x 2555mm high comprising of 8 Nos fixed clear panels and 2 Nos top hung openable panels with performance glass as per Architect's Specifications (C01)</t>
  </si>
  <si>
    <t>Curtain wall overall size 9695 x 1640mm high tapering to 962mm high comprising of 9 Nos fixed panels, with performance glsss as per Architect's Specifications.   Rate shall include for hinges, proprietary lockset and handle to withstand static and dynamic pressure to meet performance specifications (C02)</t>
  </si>
  <si>
    <t>Curtain wall overall size 4790 x 739mm high tapering to 404mm high comprising of 5 Nos fixed panels with performance glass as per Architect's Specifications (C03)</t>
  </si>
  <si>
    <t>Allow for the cost of design of the curtain wall</t>
  </si>
  <si>
    <t>Allow for the submission of shop drawings</t>
  </si>
  <si>
    <t>Allow for the cost of submission of all necessary Compliance Certificates</t>
  </si>
  <si>
    <t>Allow for the cost of submission of samples</t>
  </si>
  <si>
    <t>Allow for 'any other sum' required for items not stated above to meet all requirements</t>
  </si>
  <si>
    <t>2.5/6</t>
  </si>
  <si>
    <t>Wash hand basin with short pedestal overall dimension 360 x 450mm in vitreous china with standard compliance to BS EN 14688 and functional requirements to BS 6495 complete with central tap hole and integral overflow with all fixtures, brackets, bead chain waste, bottle trap fixed to wall with all necessary accessories and fittings to BS Standard.  All as per Architect's Specifications and approval</t>
  </si>
  <si>
    <t>Temporised mixer pillar tap in chrome plated brass with opening time 6-8 seconds and standards compliance to BS EN 200. Requirements for taps and mixers to BS6465.  All as per Architect's approval</t>
  </si>
  <si>
    <t>Chrome plated basin faucet and complete with all fittings and accessories.  Requirements for taps and mixers to be BS EN 6465.  All as per Architect' s approval</t>
  </si>
  <si>
    <t>Surface mounted toilet paper roll dispenser, holding 3 rolls of paper/ 275mm jumbo roll in Grade 304 stainless steel satin bright finish complete with flush key lock, heavy duty spindles.  Standards compliance shall be to BS6465.  All as per Architect's Specifications and approval</t>
  </si>
  <si>
    <t>Liquid surface push bottom soap dispenser of capacity 1.5L in stainless steel Grade 304 bright finish and vandal resistant and all other necessary ancillary fittings.  All as per Architect's Specifications and approval</t>
  </si>
  <si>
    <t>Wall mounted hook rack with 4 Nos hooks in chrome plated metal fixed to wall with other accessories and fittings.  All as per Architect's Specifications and approval</t>
  </si>
  <si>
    <t>Cement and sand render mixed with an approved plasticiser on walls tile laying compound to receive Quartz splashback</t>
  </si>
  <si>
    <t>Supply and lay recessed roll up entry door mat of overall size 1500 x 780mm by "Latham" or approved equivalent with slip resistance and dirt control with angle frames.  Door mat shall be laid in recess already provided in concrete floor and shall be custom made and colour to Architect's approval.  All as per Architect's approval and Schedule of Finishes and drawing NP/24/06/CAO/T/A601R1</t>
  </si>
  <si>
    <t>Aluminium louvres of overall size 600mm wide  x 5700mm high fixed to reinforced concrete column (Electrical and IT riser)</t>
  </si>
  <si>
    <t>Do but overall size 600mm wide  x 5403mm high ditto (cold water riser)</t>
  </si>
  <si>
    <t>Do but overall size 600mm wide x 1550mm high ditto (HVAC riser)</t>
  </si>
  <si>
    <t>Balustrade shall have 5 Nos 16mm diameter x 2mm thick stainless steel tubular hollow sections as intermediate rails at 167mm centres welded to stainless steel vertical uprights.  Balustrade shall be complete with all necessary welding, polishing, non-apparent joints, brackets, plates, bolts,nuts, screws, washers, end connectors including turns, curves and all ancillary fittings.  All as per Architect's Drawing A405 and approval</t>
  </si>
  <si>
    <t>Supply and fix in position Grade 316 polished stainless steel handrail fixed at 1000mm height to wall made up of 60mm diameter stainless steel tube handrail welded to 16mm diameter solid stainless steel rod bent to shape which is welded to 60mm diameter x 6mm thick stainless steel fixing plate with chamfered edge and rawlbolted to blockwall/ concrete wall at 900mm centres with 2 Nos stainless steel rawlbolts per plate.  Handrail is extended to floor at start/end.</t>
  </si>
  <si>
    <t>(Refer to Architect's drawing A103 and A104R1)</t>
  </si>
  <si>
    <t>Construct concrete Grade 30/20 plinth for AC units casted on roof of overall size 1000mm long x 150mm wide x 150mm high with a steel float finish.  Rate to incude for formwork, reinforcement, etc. to Engineer's approval</t>
  </si>
  <si>
    <t>Do but concrete plinth of overall size 500mm long x 150mm wide x 150mm high for AC units ditto</t>
  </si>
  <si>
    <t>Do but concrete plinth of overall size 300 x 300 x 150mm high for solar water heater ditto</t>
  </si>
  <si>
    <t>Do but plinth of overall size 150 x 150 x 150mm high as support for laying of pipes ditto</t>
  </si>
  <si>
    <t>Design, fabricate, supply and fix in position stainless steel metal grate gutter cover laid on top of r.c gutter of internal width  of 300mm.  Grate gutter cover comprise of stainless steel micro mesh cover of 5mm maximum size and stainless steel edge trim to both sides of gutter.  Fixation shall be to Specialist and Structural Engineer's approval.  All as per Architect's Drawing A103 and A104R1 and Specifications and approval</t>
  </si>
  <si>
    <t>2.8/6</t>
  </si>
  <si>
    <t>2.8/7</t>
  </si>
  <si>
    <t>2.1/6</t>
  </si>
  <si>
    <t>2.2/3</t>
  </si>
  <si>
    <t>2.3/3</t>
  </si>
  <si>
    <t>2.4/4</t>
  </si>
  <si>
    <t>2.5/7</t>
  </si>
  <si>
    <t>2.7/4</t>
  </si>
  <si>
    <t>2.8/8</t>
  </si>
  <si>
    <t>FINISHES</t>
  </si>
  <si>
    <t>In-situ, tiles, block, mosaic, sheet, applied liquid or planted finishes; powerfloat finish</t>
  </si>
  <si>
    <t>Powerfloat finish internally</t>
  </si>
  <si>
    <t>Extra over for Powerfloat finish to freshly casted concrete surfaces including preparation of sufaces to obtain a hard, smooth and levelled surface (Grey finish).  Rate shall include for forming arises and fair edges.</t>
  </si>
  <si>
    <t xml:space="preserve"> Not exceeding 600mm wide</t>
  </si>
  <si>
    <t>Staircase including treads, risers and landing to receive LVT flooring</t>
  </si>
  <si>
    <t>Floors laid level to receive LVT flooring</t>
  </si>
  <si>
    <t>In-situ, tiles, block, mosaic, sheet, applied liquid or planted finishes; Cement and Sand Screed</t>
  </si>
  <si>
    <t>Cement and rocksand (1:3) as specified laid on concrete surfaces including preparation of surfaces finished with a smooth steel trowelled finish (Grey finish).  Rate shall include for forming arises and fair edges</t>
  </si>
  <si>
    <t>Exceeding 600mm wide</t>
  </si>
  <si>
    <t>Floor laid level to receive ceramic floor tiles</t>
  </si>
  <si>
    <t>Rate shall include for adhesive glue, all necessary cutting, fitting margins, borders, patterns, inlays and wastage.  Samples shall be submitted to the Architect for approval prior of ordering and start of the work.</t>
  </si>
  <si>
    <t>Luxury Vinyl Tile (LVT) Flooring to Floor</t>
  </si>
  <si>
    <t>LVT flooring including underlay below with all necessary cutting and fitting (LVT01)</t>
  </si>
  <si>
    <t>Luxury Vinyl Tile (LVT) Flooring to Staircase</t>
  </si>
  <si>
    <t>Cementious Waterproofing</t>
  </si>
  <si>
    <t>Supply and apply fibre reinforced cementious waterproofing mortar with a minimum of 2 coats as per Manufacturer's instructions including 25mm fillet at junction of wall and  floor. A ten year leak proof waterproofing guarantee shall be made available in favour of the Employer by the Specialist Sub-Contractor including an endorsement by the Main Contractor.  Rate shall include for finishing surface fit to receive ceramic tiling</t>
  </si>
  <si>
    <t>Cementious waterproofing to floor slab to receive ceramic tiling</t>
  </si>
  <si>
    <t>Tile Skirting</t>
  </si>
  <si>
    <t>Supply and fix 9mm thick ceramic skirting tiles 100mm high fixed to wall and the like with cement adhesive to match ceramic floor tiles with polished and chamfered edges to all exposed surfaces</t>
  </si>
  <si>
    <t>PVC Skirting</t>
  </si>
  <si>
    <t>Supply and fix PVC skirting 80mm high fixed to wall by Silicon sealant or other approved fixing material to match existing LVT flooring.  Colour of PVC skirting to Architect's approval</t>
  </si>
  <si>
    <t>Extra over for 12mm deep recess in floor with a smooth concrete finish for laying of floor matt including fixing of 12 x 12 x 5mm thick block out aluminium angle frame fixed all along perimeter of floor matt to receive floor mat of overall size 1500 x 780mm.  Refer to Architect's drawing No A400R1 and A400.1R2</t>
  </si>
  <si>
    <t>Do but for door mat of overall size 1200 x 980mm ditto</t>
  </si>
  <si>
    <t>Do but for door mat of overall size 1740 x 780mm ditto</t>
  </si>
  <si>
    <t>Do but for door mat of overall size 1825 x 780mm ditto</t>
  </si>
  <si>
    <t>SECTION 2. 6- FINISHINGS</t>
  </si>
  <si>
    <t>2.6/1</t>
  </si>
  <si>
    <t>2.6/2</t>
  </si>
  <si>
    <t>2.6/3</t>
  </si>
  <si>
    <t>2.6/4</t>
  </si>
  <si>
    <t xml:space="preserve">  TOTAL AMOUNT OF BILL NO. 2 - SECTION 2.6</t>
  </si>
  <si>
    <t>Supply and lay Luxury Vinyl Tile (LVT) of size 1494 x 209 x 5mm thick, 4-way level plank including all necessary fittings and trims and comprising of 1mm thick attached underlay, ortho-phthalate free and water/ stain/ castor chair/ impact and fire resistant.  The resilient floor coverings is made of heterogeneous poly (vinyl chloride) covering.  LVT flooring is laid on levelled concrete floor, tongued and grooved slats and laid by approved Specialist Sub-Contractor including laying of underlay with adhesive in accordance with Manufacturer's Specifications and instructions.  Rate to include for all necessary cutting and fitting.  Colour texture to Architect's approval.  All works shall be as per Architect's Drwing A400R1 and A400.1R1 and Schedule of Finishes Drawing A601R1 and approval</t>
  </si>
  <si>
    <t xml:space="preserve">Supply and lay Luxury Vinyl Tile (LVT) interior stairs finish with LVT threads of size 1474 x 136 x 5mm, stairs cover bullnose in RAL7037 size 1474 x 136 x 54mm, LVT riser colour matching to threads tile, LVT landing size 1474 x 136 x 5mm including all necessary fittings and trims and comprising of 1mm thick attached underlay, ortho-phthalate free and water/ stain/ castor chair/ impact and fire resistant. </t>
  </si>
  <si>
    <t xml:space="preserve"> The resilient floor coverings is made of heterogeneous poly (vinyl chloride) covering.  LVT flooring is laid on levelled concrete floor, tongued and grooved slats and laid by approved Specialist Sub-Contractor including laying of underlay with adhesive in accordance with Manufacturer's Specifications and instructions.  Rate to include for all necessary cutting and fitting.  Colour texture to Architect's approval.  All works shall be as per Architect's Drwing A400R1 and A400.1R1 and Schedule of Finishes Drawing A601R1 and approval (LVT02)</t>
  </si>
  <si>
    <t>INTERNALLY</t>
  </si>
  <si>
    <t>Cement and sand render (1:4) mixed with an approved quality plasticiser including preparation of surfaces.</t>
  </si>
  <si>
    <r>
      <rPr>
        <sz val="9"/>
        <color indexed="8"/>
        <rFont val="Arial"/>
        <family val="2"/>
      </rPr>
      <t xml:space="preserve"> </t>
    </r>
    <r>
      <rPr>
        <u/>
        <sz val="9"/>
        <color indexed="8"/>
        <rFont val="Arial"/>
        <family val="2"/>
      </rPr>
      <t>Exceeding 600mm high</t>
    </r>
  </si>
  <si>
    <r>
      <rPr>
        <sz val="9"/>
        <color indexed="8"/>
        <rFont val="Arial"/>
        <family val="2"/>
      </rPr>
      <t xml:space="preserve"> </t>
    </r>
    <r>
      <rPr>
        <u/>
        <sz val="9"/>
        <color indexed="8"/>
        <rFont val="Arial"/>
        <family val="2"/>
      </rPr>
      <t xml:space="preserve">Not Exceeding 600mm wide </t>
    </r>
  </si>
  <si>
    <t>Supply and lay cementious waterproofing as per Manufacturer's instructions on walls to receive wall tiling.  A ten year guarantee of leak proof shall be made available in favour of the Employer by the Specialist Sub-Contractor with an endorsement by the Main Contractor</t>
  </si>
  <si>
    <r>
      <rPr>
        <sz val="9"/>
        <color indexed="8"/>
        <rFont val="Arial"/>
        <family val="2"/>
      </rPr>
      <t xml:space="preserve"> </t>
    </r>
    <r>
      <rPr>
        <u/>
        <sz val="9"/>
        <color indexed="8"/>
        <rFont val="Arial"/>
        <family val="2"/>
      </rPr>
      <t xml:space="preserve">Exceeding 600mm wide </t>
    </r>
  </si>
  <si>
    <t xml:space="preserve">Cementitious Waterproofing laid on walls to receive wall tiling </t>
  </si>
  <si>
    <t>EXTERNALLY</t>
  </si>
  <si>
    <t>29. DECORATIONS</t>
  </si>
  <si>
    <r>
      <rPr>
        <sz val="9"/>
        <color indexed="8"/>
        <rFont val="Arial"/>
        <family val="2"/>
      </rPr>
      <t xml:space="preserve">  </t>
    </r>
    <r>
      <rPr>
        <u/>
        <sz val="9"/>
        <color indexed="8"/>
        <rFont val="Arial"/>
        <family val="2"/>
      </rPr>
      <t>Exceeding 600mm wide</t>
    </r>
  </si>
  <si>
    <r>
      <rPr>
        <sz val="9"/>
        <color indexed="8"/>
        <rFont val="Arial"/>
        <family val="2"/>
      </rPr>
      <t xml:space="preserve"> </t>
    </r>
    <r>
      <rPr>
        <u/>
        <sz val="9"/>
        <color indexed="8"/>
        <rFont val="Arial"/>
        <family val="2"/>
      </rPr>
      <t xml:space="preserve"> Not Exceeding 600mm wide </t>
    </r>
  </si>
  <si>
    <t xml:space="preserve">In-situ, tiles, block, mosaic, sheet, applied liquid or planted finishes; Cement and sand </t>
  </si>
  <si>
    <t>Rates shall include for hacking and labour for forming arrises, fair edges and grooves at junction with column and beams and finished to receive acrylic paint</t>
  </si>
  <si>
    <t>12mm thick render to smooth finish in one coat applied to surfaces of blockwalls/ concrete walls, attached columns and beams to coping, cills beams, upstand, soffit in narrow widths and reveals finished to receive emulsion paint</t>
  </si>
  <si>
    <t>12mm render to walls to receive wall tiles</t>
  </si>
  <si>
    <t>12mm render to sloping soffit of staircases including soffit of landings, spandril edges and the like to receive paint</t>
  </si>
  <si>
    <t>12mm render to jambs, soffit of lintols and cills</t>
  </si>
  <si>
    <t>Rates shall include for hacking and labour form forming arrises, fair edges and grooves at junction with column and beams and finished to receive emulsion paint</t>
  </si>
  <si>
    <t>20mm render in two coats to surfaces of blockwalls/ concrete walls including sides of attached beams, columns, reveals finished to receive paint</t>
  </si>
  <si>
    <t>20mm render do to receive bitiminous paint</t>
  </si>
  <si>
    <t>20mm render do to projecting lintols and cills</t>
  </si>
  <si>
    <t>FINISH TO WALLS (INTERNALLY)</t>
  </si>
  <si>
    <t>Prepare rendered surface for painting works and make good all defects and imperfections and apply one coat of water based elastomeric primer and two coats copolymer acrylic paint with a smooth silk finish of approved make.  Colour of acrylic emulsion paint to be in accordance with manufacturer's instructions and to Architect's approval</t>
  </si>
  <si>
    <t>On rendered surfaces of walls internally</t>
  </si>
  <si>
    <t>On rendered surfaces of sloping soffit of staircase</t>
  </si>
  <si>
    <t>On rendered surfaces of jambs, rendered soffit of lintols and cills</t>
  </si>
  <si>
    <t>FINISHES TO WALLS EXTERNALLY</t>
  </si>
  <si>
    <t xml:space="preserve">On rendered external walls </t>
  </si>
  <si>
    <t>On top and edge of upstand to slab</t>
  </si>
  <si>
    <t>On external projecting cills and lintols</t>
  </si>
  <si>
    <t>Prepare surface and apply two coats of approved bituminous paint on the following surfaces to receive Aluminium Panel Cladding.  Prior to the installation of the Cladding Works, the Specialist Waterproofing Contractor would be required to examine the exposed surfaces. The Specialist Waterproofing Contractor shall submit a leak proof guarantee of minimum ten years with due regard to all fixing accessories to the structure.  The said guarantee shall be drawn in favour of both the Main Contractor and the Employer.</t>
  </si>
  <si>
    <t>Bituminous paint on rendered surfaces of block/ concrete walls including sides of attached beams, columns reveals, roof overhang and canopy, concrete fins, etc.</t>
  </si>
  <si>
    <t>Bituminous Paint</t>
  </si>
  <si>
    <t>2.6/5</t>
  </si>
  <si>
    <t>2.6/6</t>
  </si>
  <si>
    <t>2.6/7</t>
  </si>
  <si>
    <t>CEILINGS</t>
  </si>
  <si>
    <t>Internally</t>
  </si>
  <si>
    <r>
      <rPr>
        <sz val="9"/>
        <color indexed="8"/>
        <rFont val="Arial"/>
        <family val="2"/>
      </rPr>
      <t xml:space="preserve"> </t>
    </r>
    <r>
      <rPr>
        <u/>
        <sz val="9"/>
        <color indexed="8"/>
        <rFont val="Arial"/>
        <family val="2"/>
      </rPr>
      <t xml:space="preserve"> Exceeding 600mm wide </t>
    </r>
  </si>
  <si>
    <t>Soffit of fairface suspended slab</t>
  </si>
  <si>
    <t>False Ceiling</t>
  </si>
  <si>
    <t>The ceiling panels shall be suitably stiffened at back to prevent bowing or sagging.  The exposed surfaces of all ceiling panels and supporting members shall be uniform in colour and free from surface blemishes.  The suspension grid system shall be an approved patent suspension system.</t>
  </si>
  <si>
    <t>All hangers shall be galvanised and shall be at centres to meet the requirements of the specification / contract with one end fixed to the suspension grid main bearers and the other end fitted with suitable galvanised fixing cleat securely fixed to the structure.</t>
  </si>
  <si>
    <t>Fixing points shall be agreed to by the Architect before any power shot fixings are made.  Hangers shall not be suspended from air-conditioning ducts.  Component parts and fixings shall be non-corrosive and able to withstand atmospheric pollution.  Surfaces of aluminium which are in contact with other materials when fixed, particularly metals, shall be suitably insulated to prevent electrolytic corrosion.  Descriptions of ceilings shall be deemed to include hangers; suspension grid system and ceiling panels; for constructing the ceiling in a manner suitable for carrying air-conditioning diffusers and light fittings in the position required; for setting out the ceilings to layout approved by the Architect: for all non-standard size panels; for modifications to standard suspension system as necessary to work around air-conditioning ducts, pipes and light fittings; circular cutting; openings for sprinkler heads, smoke detectors, downlighters, light fittings and ventilation / air-conditioning diffusers.</t>
  </si>
  <si>
    <t>600 x 600mm calcium silicate grid false ceiling including all necessary hangers (measured nett)</t>
  </si>
  <si>
    <t>2.6/8</t>
  </si>
  <si>
    <t>Screed, beds and toppings; 30mm thick screed (INTERNALLY)</t>
  </si>
  <si>
    <t>In-situ, tiles, block, mosaic, sheet, applied liquid or planted finishes; ceramic tiling to steps</t>
  </si>
  <si>
    <t>Supply and lay non-slip homogeneous full body unglazed floor tiles overall size 600 x 600 x 9mm thick with a rating of R11 and 5mm wide joints or of other approved width on screeded backing (m/s) including pointing of joint with coloured grout, transportation costs and aluminium Latham neoprene tiling strip joints and aluminium corner tile triangular trim at corners.  Finish shall be matte/smooth of Group 1 tile as per BS ISO13006 or other approved equivalent.  Colour shall be to Architect's approval.</t>
  </si>
  <si>
    <t>Floor tiles laid to main entrance steps, risers, threads, ramp, landing and side steps (F00)</t>
  </si>
  <si>
    <t>In-situ, tiles, block, mosaic, sheet, applied liquid or planted finishes; tactile tiles</t>
  </si>
  <si>
    <t>Not Exceeding 600mm wide</t>
  </si>
  <si>
    <t>Supply and lay fully vitrified unglazed porcelain foot braille tactile tiles of size 300 x 300 x 15mm thick with tac button profile having excellent slip resistance with high resistance to chemical; colour to Architect's approval.  All as per Architect's drawing A400R2, A401 R2  and A601.R2 and Specifications</t>
  </si>
  <si>
    <t>Do but 300 x 300 x 15mm thick foot braille tactile tiles with linear profile ditto</t>
  </si>
  <si>
    <t>LVT flooring to staircase including underlay below with all necessary cutting and fitting (LVT02)</t>
  </si>
  <si>
    <t>In situ, tiled, block, mosaic, sheet, applied liquid or planted finishes; wall tiling</t>
  </si>
  <si>
    <t>Expansion Joint</t>
  </si>
  <si>
    <t>Supply and fix in position 10 x 6mm deep Latham neoprene' or other similar approved expansion joint strictly as per manufactuer's specifications</t>
  </si>
  <si>
    <t>6mm wide x 10mm deep expansion joint filled with silicon compound</t>
  </si>
  <si>
    <t>Construction Joint</t>
  </si>
  <si>
    <t>10mm wide construction joint along perimeter of surface filled with silicon compound (Refer to Architect's drawing A410)</t>
  </si>
  <si>
    <t>Supply and fix aluminium transition trim from tiles to LVT flooring</t>
  </si>
  <si>
    <t>Supply and fix aluminium edge trip with anti-skid grooved to Architect's approval</t>
  </si>
  <si>
    <t>Supply and lay polished homogeneous full body unglazed wall tiles overall size 600 x 300 x 9mm thick with a rating of R11 with 5mm wide joints or of other approved width on screeded backing (m/s) including pointing of joint with coloured grout, transportation costs and aluminium latham neoprene tiling strip joints and aluminium corner tile triangular trim at corners and edges including window edges.  Finish shall be polished of Group 1 tile as per BS ISO 13006 or other approved equivalent.  Colour shall be to Architect's approval.  Rate shall include for adhesive glue, all necessary cutting, fitting, margins, borders, patterns, inlays and wastage.  Samples shall be submitted to the Architect for approval prior to ordering and start of work.  Refer to Architect's drawing A400R2, A400.1R2 and Schedule of Finishes A601R2</t>
  </si>
  <si>
    <t>Supply and lay polished homogeneous full body unglazed wall tiles overall size 600 x 600 x 9mm thick with a rating of R11 with 5mm wide joints or of other approved width on screeded backing (m/s) including pointing of joint with coloured grout, transportation costs and aluminium latham neoprene tiling strip joints and aluminium corner tile triangular trim at corners and edges including window edges.  Finish shall be polished of Group 1 tile as per BS ISO 13006 or other approved equivalent.  Colour shall be to Architect's approval.  Rate shall include for adhesive glue, all necessary cutting, fitting, margins, borders, patterns, inlays and wastage.  Samples shall be submitted to the Architect for approval prior to ordering and start of work (Ref CW01)</t>
  </si>
  <si>
    <t>Wall tiles laid to toilets/ bathrooms from 300mm to 900mm high  (Ref W02)</t>
  </si>
  <si>
    <t>Wall tiles laid to toilets/bathrooms from 900mm to 2700mm high (Ref W03)</t>
  </si>
  <si>
    <t>20mm render do to edge and top of upstand to slab</t>
  </si>
  <si>
    <t>Floor laid level to receive ceramic floor /tactile tiles at main entrance and side steps</t>
  </si>
  <si>
    <t>Floor tiles laid to toilets/bathrooms (F01)</t>
  </si>
  <si>
    <t>Floor tiles laid to kitchenette (F02)</t>
  </si>
  <si>
    <t>Supply and lay non-slip homogeneous full body unglazed step tiles including threads tiles with self embossed grooves and bullnose finish, risers and landings, overall size 1200 x 300 x 12mm thick with a rating of R11 and 5mm wide joints or of other approved width on screeded backing (m/s) including pointing of joint with coloured grout, transportation costs and aluminium Latham neoprene tiling strip joints and aluminium corner tile triangular trim at corners.  Finish shall be anti skid sandy Group 1 tile as per BS ISO13006 or other approved equivalent.  Colour shall be to Architect's approval.  Ramp and landing tiles shall be of size 600 x 600 x 9mm thick</t>
  </si>
  <si>
    <t>Orientation Aid strip tactile tile or other approved equivalent with linear guide to stick to LVT flooring of size 600 x 150mm having a durable and excellent slip resistance with chemical and stain resistance.  Colour to Architect's approval.  All as per Architect's Drawing A400R2, A400.1R2 and A601R2 and Specifications</t>
  </si>
  <si>
    <t>Wall tiles laid to toilets/ bathroom up from 0 to 300mm high from bottom (Ref W01)</t>
  </si>
  <si>
    <t xml:space="preserve">Prepare rendered surfaces, make good all defects, imperfections and apply one coat of sealer, one coat of water based elastomeric primer and two coats of pure acrylic paint with very good resistance to fungus and algae.  Colour of paint to Architect's approval </t>
  </si>
  <si>
    <t>Composite Aluminium Panel Cladding</t>
  </si>
  <si>
    <t>Design, manufacture, supply and fix 4mm thick composite aluminium panel cladding system type Alucobond or other approved equivalent to blockwalls/ concrete walls, soffit and edges of slabs, etc.  Rate shall include for all returns, narrow widths, forming bends, forming recesses, fixing to sloping surfaces, narrow widths and reveals, etc.</t>
  </si>
  <si>
    <t>All works shall be designed to withstand a wind speed of 280 km/hr.  The other components of the system shall in all respect comply with the Architect's and Engineer's Specifications. Colour to Architect's choice and approval</t>
  </si>
  <si>
    <t>On rendered and painted (bituminous) surfaces of blockwall/ concrete walls including surfaces of attached and projecting columns, coping, cill, soffit of gutter beams, soffit in narrow widths, returns and reveals with colour reference 'Iron Grey Mica" (ACP1)</t>
  </si>
  <si>
    <t>Prepare soffit of fairface finish suspended slab, make good any imperfections and clean to receive false ceiling</t>
  </si>
  <si>
    <t>Supply and fix in position ceiling grid false ceiling white in colour and made of 6mm thick calcium silicate of size 600 x 600mm to soffit of suspended slab of make and texture to approval of the Architect and shall have fire properties of Class A, 100% humidity resistance and 85% light reflection and with acoustic properties  to comply to BS Standard similar to SANS Specifications or similar approved equivalent Ceiling Grid tiles with and including hanging system to manufacturer's instructions.  Rate shall include for all necessary cutting and fitting, cut out for luminaires and AC Units</t>
  </si>
  <si>
    <t>The mineral ceiling tiles shall have revealed edges suspended in tegular system and shall comprise of all T-main; cross-T; hold down clips; suspension rods; 25 x 25 mm Aluminium section shadow line at borders; suspension hooks; suspension clips; T-suspension plates including all accessories as recommended by the manufacturer.  All exposed Aluminium shall be powder coated to Architect's approval.</t>
  </si>
  <si>
    <t>All work shall be strictly as per manufacturer's manuals / recommendations / details and to Architect's approval.  All manufacturer's manuals / recommendations / details as required and requested are to be submitted to the Architect. Workmanship and material shall be to BS or other equivalent standard.  Refer to Architect's Drawing A401 and A401.1 and Schedule of Finishes Drawing A601R2</t>
  </si>
  <si>
    <t>2.6/9</t>
  </si>
  <si>
    <t>2.6/10</t>
  </si>
  <si>
    <t>In-situ, tiles, block, mosaic, sheet, applied liquid or planted finishes; ceramic floor tiling</t>
  </si>
  <si>
    <t>suspended slab 200mm thick</t>
  </si>
  <si>
    <t xml:space="preserve"> Horizontal work not exceeding 500mm high</t>
  </si>
  <si>
    <t>Reinforced Concrete in superstructure in Grade 35 with minimum cement content 300kg/m3, 20mm aggregate to Design Mix to British Standard Code of Practice BS8110 for Design, Materials and Workmanship for The Structural Use of Concrete and vibrated, all in accordance with Engineer's Specifications</t>
  </si>
  <si>
    <t>sloping slab 150mm thick</t>
  </si>
  <si>
    <t>edge of sloping slab 150mm thick</t>
  </si>
  <si>
    <t>Screed Topping</t>
  </si>
  <si>
    <t>Cement and sand (1:3) mixed with an approved waterproofing compound in strict accordance with Manufacturer's instructions laid to falls and crossfalls and dishing towards roof water outlets laid over roof slab including preparation of surfaces and finishings topping to approval of Waterproofing Specialist prior to waterproofing treatment.  Rate to include for all necessary arises and fair edges</t>
  </si>
  <si>
    <t xml:space="preserve">  exceeding 600mm wide</t>
  </si>
  <si>
    <t>Vertical Work not exceeding 600mm wide</t>
  </si>
  <si>
    <t>Horizontal Work exceeding 500mm wide</t>
  </si>
  <si>
    <t>Over sloping roof slab</t>
  </si>
  <si>
    <t>Vertical Work not exceeding 500mm wide</t>
  </si>
  <si>
    <t>To sides and top of upstand above roof slab</t>
  </si>
  <si>
    <t xml:space="preserve">Prepare and paint one coat of undercoat and three coats of emulsion paint on 50mm diameter PVC rainwater pipe </t>
  </si>
  <si>
    <t>24 Door, shutters and Hatches</t>
  </si>
  <si>
    <t>Design, supply and install the following powder coated aluminium louvred openings. (Design Warranty shall be provided for all aluminium openings).  All aluminium louvres shall be in powder coated aluminium extruded sections, colour to be black to be approved by Architect.  Louvres shall be designed to resist wind speeds of over 280 km/hr (Class C5/B5) including all necessary mullions, transoms, beading and the like.  Powder coated finishes shall be 60 microns and have a 10 year guarantee.  Silicon mastic to frame shall be applied to perimeter of openings both internally and externally.  Design calculation shall be submitted by a local Registered Engineer to be appointed by the Contractor prior to fabrication of aluminium openings and at Contractor's expense</t>
  </si>
  <si>
    <t>DRAINAGE INSTALLATION</t>
  </si>
  <si>
    <t>ITEM NO</t>
  </si>
  <si>
    <t>UNIT</t>
  </si>
  <si>
    <t>QTY</t>
  </si>
  <si>
    <t>RATE</t>
  </si>
  <si>
    <t>SEWER DRAINAGE</t>
  </si>
  <si>
    <t>Excavate pits in any type of material including rocks strata for manholes depth not exceeding 2.00m deep and cart away from site.  Rate to include for excavation in rock</t>
  </si>
  <si>
    <t>cum</t>
  </si>
  <si>
    <t>Manhole Cover</t>
  </si>
  <si>
    <t xml:space="preserve">Excavate pits in any type of soil including rock strata not exceeding 1.50m deep including earthwork support, backfilling and cart away excavated materials from site </t>
  </si>
  <si>
    <t>DRAINAGE INSTALLATION WORKS</t>
  </si>
  <si>
    <t>Extra over for 300 x 450mm Concrete surround to sewer pipe</t>
  </si>
  <si>
    <t>The following in 3 Nos sewer manholes</t>
  </si>
  <si>
    <t>Supply, bed set and point medium duty double seal cast iron manhole cover and frame to BS EN 124 clear opening size 600mm diameter, including bedding frame in cement mortar (1:3) and cover sealed with grease and painted with bituminous paint</t>
  </si>
  <si>
    <t>The following in 5 Nos Gully Traps</t>
  </si>
  <si>
    <t>RAINWATER DISPOSAL</t>
  </si>
  <si>
    <t>PVC Drainage pipe</t>
  </si>
  <si>
    <t>Excavate trench in any type of soil including rock strata for 110mm diameter PVC pipe of average 700mm wide and depth not exceeding 1500mm.  Include 250mm thick layer compacted washed rocksand bedding, 400mm thick layer selected fill compacted uniformly in layers in light compaction over pipe, warning tape, backfill material containing stones not greater than 100mm compacted in layers not exceeding 200mm to 95% BS heavy, 150mm thick layer crusher run 0/20 compacted to 98% BS heavy; bed laid to slope.  All as per Engineer's and M&amp;E drawing</t>
  </si>
  <si>
    <t>Do but for 50mm diameter waste pipe ditto</t>
  </si>
  <si>
    <t>Supply and lay 110mm diameter PVC pipe with 1% slope</t>
  </si>
  <si>
    <t>Do but for 50mm diameter PVC pipe ditto</t>
  </si>
  <si>
    <t>Extra over for 110mm diameter PVC bend</t>
  </si>
  <si>
    <t>The following in 7 No. Catchpits</t>
  </si>
  <si>
    <t>The following in 4 Nos. Soakaways</t>
  </si>
  <si>
    <t>Do but of overall size 1.00m x 4.60m and depth not exceeding 3.0m ditto</t>
  </si>
  <si>
    <t>4/1</t>
  </si>
  <si>
    <t>4/2</t>
  </si>
  <si>
    <t>4/3</t>
  </si>
  <si>
    <t xml:space="preserve">  TOTAL AMOUNT OF BILL NO. 4 </t>
  </si>
  <si>
    <t xml:space="preserve">  CARRIED TO MAIN SUMMARY </t>
  </si>
  <si>
    <t>BUILDER'S WORK IN CONNECTION WITH EXTERNAL SERVICES</t>
  </si>
  <si>
    <t>Composite Trenching Works</t>
  </si>
  <si>
    <t>Rate to include for earthwork support to sides of trenches, carting away surplus excavated materials from site and all necessary warning slabs, warning tapes, sleeves of required diameters to Engineer's Specifications</t>
  </si>
  <si>
    <t>Electrical Cables</t>
  </si>
  <si>
    <t>Cold Water/Fire Fighting/Refrigerant Pipes</t>
  </si>
  <si>
    <t>Extra over for 300 x 500mm concrete surround</t>
  </si>
  <si>
    <t>BUILDER'S WORKS IN CONNECTION WITH INTERNAL SERVICES</t>
  </si>
  <si>
    <t>Chasing works and making good (Electrical Installation)</t>
  </si>
  <si>
    <t>Allow for forming all chasing works with respect to the laying of conduits, floor trunking sleeves, etc. related to MEP works in the following</t>
  </si>
  <si>
    <t>Provision for breaking, reinstating of wall and sealing of opening using Fire Retardant products for passing of electrical services in false ceiling and at risers</t>
  </si>
  <si>
    <t>Sleeves</t>
  </si>
  <si>
    <t>Mechanical Installation</t>
  </si>
  <si>
    <t>Provision for breaking, reinstating of walls and sealing of opening using fire retardant products for passing of services in false ceiling</t>
  </si>
  <si>
    <t>Provision at wall at each level for passing of refrigerant pipes</t>
  </si>
  <si>
    <t>Do but for passing of condensate drain pipings</t>
  </si>
  <si>
    <t>Chasing in floors for waste, sewer and domestic water pipes to the correct slope where applicable</t>
  </si>
  <si>
    <t>Floor chasing to the required final depth and width for waste pipe of 50mm diameter</t>
  </si>
  <si>
    <t>Do but for waste pipes of 75mm diameter</t>
  </si>
  <si>
    <t>Do but for sewer pipes of 160mm diameter</t>
  </si>
  <si>
    <t>Do but for Pex pipes in 32mm isorange conduits</t>
  </si>
  <si>
    <t>BILL NO 5</t>
  </si>
  <si>
    <t>BILL NO 3</t>
  </si>
  <si>
    <t>Excavate trenches in any type of soil including rock strata starting from platform level to receive CEB HV cables, LV and  ELV cables, sleeves pipes not exceeding 160mm diameter including trimming to bottom of excavations to regular falls and backfill with compacted rocksand bedding around sleeves and top layer with crusher run 0/20 compacted in layers of 150mm as per M&amp;E Drg No A878-MD-300 and M&amp;E Engineer's approval.</t>
  </si>
  <si>
    <t xml:space="preserve">Watertank/Pumproom Building </t>
  </si>
  <si>
    <t>Do but in Watertank/Pumproom Building</t>
  </si>
  <si>
    <t>Sealing of spare sleeves casted in floor of Main Building</t>
  </si>
  <si>
    <t>tem</t>
  </si>
  <si>
    <t>Do but to floor of Watertank/ Pumproom Building</t>
  </si>
  <si>
    <t xml:space="preserve">item </t>
  </si>
  <si>
    <t>5/1</t>
  </si>
  <si>
    <t>5/2</t>
  </si>
  <si>
    <t>5/3</t>
  </si>
  <si>
    <t xml:space="preserve">  TOTAL AMOUNT OF BILL NO. 5</t>
  </si>
  <si>
    <t>SECTION 3.1</t>
  </si>
  <si>
    <t>SECTION 3.1 - UNDERGROUND WATERTANK - SUBSTRUCTURE</t>
  </si>
  <si>
    <t>3.1/1</t>
  </si>
  <si>
    <t>3.1/2</t>
  </si>
  <si>
    <t>3.1/3</t>
  </si>
  <si>
    <t>3.1/4</t>
  </si>
  <si>
    <t>3.1/5</t>
  </si>
  <si>
    <t xml:space="preserve">  TOTAL AMOUNT OF BILL NO. 3 - SECTION 3.1</t>
  </si>
  <si>
    <t xml:space="preserve">  CARRIED TO SUMMARY BILL NO 3</t>
  </si>
  <si>
    <t>SECTION 3.2</t>
  </si>
  <si>
    <t>SECTION 3.2 - UNDERGROUND WATERTANK - SUBSTRUCTURE</t>
  </si>
  <si>
    <t>Allow for chlorination of watertank</t>
  </si>
  <si>
    <t>Prepare and apply one coat of waterbased elastomeric primer and two coats of copolymer acrylic paint with a smooth silk finish of approved make on the surfaces described below. Surface preparation and paint application shall be done strictly in accordance with Manufacturer's recommendation/specification</t>
  </si>
  <si>
    <t>Prepare and apply one coat of waterbased elastomeric primer and two coats of pure acrylic paint with very good resistance to fungus and algae on the surfaces described below. Surface preparation and paint application shall be done strictly in accordance with Manufacturer's recommendation/specification</t>
  </si>
  <si>
    <t>3.2/1</t>
  </si>
  <si>
    <t>3.2/2</t>
  </si>
  <si>
    <t>3.2/3</t>
  </si>
  <si>
    <t>3.2/4</t>
  </si>
  <si>
    <t>3.2/5</t>
  </si>
  <si>
    <t>3.2/6</t>
  </si>
  <si>
    <t>3.2/7</t>
  </si>
  <si>
    <t>3.2/8</t>
  </si>
  <si>
    <t>3.2/9</t>
  </si>
  <si>
    <t>3.2/10</t>
  </si>
  <si>
    <t>3.2/11</t>
  </si>
  <si>
    <t xml:space="preserve">  TOTAL AMOUNT OF BILL NO. 3 - SECTION 3.2</t>
  </si>
  <si>
    <t>3.1/6</t>
  </si>
  <si>
    <t>3.2/12</t>
  </si>
  <si>
    <t>BILL NO 7</t>
  </si>
  <si>
    <t>PC AND PROVISIONAL SUMS</t>
  </si>
  <si>
    <t>Amount (MUR)</t>
  </si>
  <si>
    <t>PC &amp; PROVISIONAL SUMS</t>
  </si>
  <si>
    <t>(All Provisional)</t>
  </si>
  <si>
    <t>The Contractor shall include the following Provisional Sums in his Tender.  These sums shall be expended as directed by the employer or deducted in whole, in part if not required.  Works executed in respect of the Provisional Sums shall be measured and valued by the Quantity Surveyor in accordance with the Conditions of Contract.</t>
  </si>
  <si>
    <t>The Contractor will be responsible for the supervision and administration of all Nominated Sub-Contractors and suppliers in accordance with the Conditions of Contract and will be required to arrange an approved programme with each firm.</t>
  </si>
  <si>
    <t>The Contractor shall allow for general attendance upon Sub-Contractors and for affording them all reasonable specific attendance and facilities for carrying out their works simultaneously with his own and shall add to prime cost sums for each of all of the following items or any other item which he considers necessary.</t>
  </si>
  <si>
    <t>(a)   Profit and overhead costs.  Overhead costs shall mean</t>
  </si>
  <si>
    <t>i) Storage from the time of delivery by Nominated Suppliers on site until required for use on site</t>
  </si>
  <si>
    <t>ii) Carrying of materials delivered on site by Nominated Suppliers up to each building</t>
  </si>
  <si>
    <t>(b)   Supplying all necessary full size setting out templates</t>
  </si>
  <si>
    <t>(c)   Giving all necessary dimensions and  taking responsibility for their accuracy</t>
  </si>
  <si>
    <t>(d)   Unloading or assistance in unloading of materials and getting inside the working areas</t>
  </si>
  <si>
    <t>TOTAL TO COLLECTION</t>
  </si>
  <si>
    <t>(e)   Providing all necessary working accommodation</t>
  </si>
  <si>
    <t>(f)   Allowing the free and full use of all scaffolding, ladders, hoists, trestles, scaffolding boards and all plant of a similar nature required including  erecting in advance of the Contractors own requirements if necessary and maintaining as long as may be required by the sub-contractor</t>
  </si>
  <si>
    <t xml:space="preserve">       </t>
  </si>
  <si>
    <t>(g)   Supply of water, of temporary</t>
  </si>
  <si>
    <t xml:space="preserve">       lighting and of electric current</t>
  </si>
  <si>
    <t xml:space="preserve">       for small tools</t>
  </si>
  <si>
    <t>Provision is made after each PC sum hereunder for the pricing of the foregoing under two headings</t>
  </si>
  <si>
    <t>Add for profit should include (a)</t>
  </si>
  <si>
    <t>Add for attendance should include (b) to (g) and any other expenses involved in compliance with the preambles to this Bill</t>
  </si>
  <si>
    <t>Builders work in connection has been measured separately unless otherwise described or unless any particular sub-contractor has been instructed to execute his own builders work.  Where work in connection is required from the general contractor, he must obtain particulars of position in which chases, holes, mortices etc will be required so as to avoid unnecessary cutting away.  No claim will considered for the extra cost of cutting away work already built as a result of the Contractor's negligence to obtain sufficient particulars beforehand.</t>
  </si>
  <si>
    <t>Any percentage or other addition made by the Contractor against a heading "Add for Profit" beneath a PC sum will be deducted from the contract sum and inlieu thereof will be paid prorata on the actual amount directed in respect of that particular PC Sum.</t>
  </si>
  <si>
    <t xml:space="preserve">DEFINED PROVISIONAL SUMS </t>
  </si>
  <si>
    <t>UNDEFINED PROVISIONAL SUMS</t>
  </si>
  <si>
    <t>CONTINGENGY SUM</t>
  </si>
  <si>
    <t>BILL NO. 7</t>
  </si>
  <si>
    <r>
      <t xml:space="preserve">Allow the Provisional Sum of </t>
    </r>
    <r>
      <rPr>
        <b/>
        <sz val="9"/>
        <rFont val="Arial"/>
        <family val="2"/>
      </rPr>
      <t xml:space="preserve">Rupees Five Hundred Thousand </t>
    </r>
    <r>
      <rPr>
        <sz val="9"/>
        <rFont val="Arial"/>
        <family val="2"/>
      </rPr>
      <t>for Internal/ External Signages/ to building including logo</t>
    </r>
  </si>
  <si>
    <r>
      <t xml:space="preserve">Allow the Provisional Sum of </t>
    </r>
    <r>
      <rPr>
        <b/>
        <sz val="9"/>
        <rFont val="Arial"/>
        <family val="2"/>
      </rPr>
      <t xml:space="preserve">Rupees One Hundred Thousand  </t>
    </r>
    <r>
      <rPr>
        <sz val="9"/>
        <rFont val="Arial"/>
        <family val="2"/>
      </rPr>
      <t>for Landscaping Works</t>
    </r>
  </si>
  <si>
    <r>
      <t xml:space="preserve">Allow the Provisional Sum of </t>
    </r>
    <r>
      <rPr>
        <b/>
        <sz val="9"/>
        <rFont val="Arial"/>
        <family val="2"/>
      </rPr>
      <t xml:space="preserve">Rupees One Hundred Thousand  </t>
    </r>
    <r>
      <rPr>
        <sz val="9"/>
        <rFont val="Arial"/>
        <family val="2"/>
      </rPr>
      <t>for Reinstatement of Damaged asphalt to Parking/ Driveway</t>
    </r>
  </si>
  <si>
    <t>7/1</t>
  </si>
  <si>
    <t>7/2</t>
  </si>
  <si>
    <t>7/3</t>
  </si>
  <si>
    <t xml:space="preserve">  TOTAL AMOUNT OF BILL NO. 7</t>
  </si>
  <si>
    <t>BILL NO 1</t>
  </si>
  <si>
    <t>PRELIMINARIES AND GENERAL CONDITIONS OF CONTRACT</t>
  </si>
  <si>
    <t>AMOUNT (RS)</t>
  </si>
  <si>
    <t>PRICING</t>
  </si>
  <si>
    <t>The Bill of Quantities should be read in conjunction with the Instructions to Bidders, General and Particular Conditions of Contract, Specifications and Drawings.</t>
  </si>
  <si>
    <t>The Bidder shall include in this Bill for all costs he considers attributable to preliminary items and for all other items he considers necessary for the proper completion of the Work which have not been included in the unit rates.</t>
  </si>
  <si>
    <t>Items are listed below for convenience of pricing.  However, the Bidder is responsible for ensuring all costs are included whether or not an item is given.</t>
  </si>
  <si>
    <t>PRELIMINARY PARTICULARS</t>
  </si>
  <si>
    <t>PARTIES AND CONSULTANTS</t>
  </si>
  <si>
    <t>i)</t>
  </si>
  <si>
    <t>Employer</t>
  </si>
  <si>
    <t>(ii)</t>
  </si>
  <si>
    <t>Architect</t>
  </si>
  <si>
    <t>(iii)</t>
  </si>
  <si>
    <t>Structural Engineer</t>
  </si>
  <si>
    <t>CARRIED TO COLLECTION</t>
  </si>
  <si>
    <t>(iv)</t>
  </si>
  <si>
    <t>Quantity Surveyor</t>
  </si>
  <si>
    <t>(v)</t>
  </si>
  <si>
    <t>Mechanical, Electrical Engineer &amp; Plumbing Engineer</t>
  </si>
  <si>
    <t>CONDITIONS OF CONTRACT</t>
  </si>
  <si>
    <t>The clause headings of the General Conditions of Contract (GCC) and Particular Conditions of Contract (PCC) as are given below and the Bidder is referred to the abovementioned document for the full intent and meaning of each clause thereof.  These clauses are hereinafter referred to by clause number and heading only.</t>
  </si>
  <si>
    <t>The Bidder shall allow hereunder or in his prices whatever costs or charges he may consider necessary for the carrying out, complying with and due observance in respect of any or all of the clauses of General Conditions of Contract.</t>
  </si>
  <si>
    <t>CLAUSE NO</t>
  </si>
  <si>
    <t>HEADINGS</t>
  </si>
  <si>
    <t>Definitions</t>
  </si>
  <si>
    <t>Interpretation</t>
  </si>
  <si>
    <t>Language &amp; Law</t>
  </si>
  <si>
    <t>Project Manager’s Decisions</t>
  </si>
  <si>
    <t>Delegation</t>
  </si>
  <si>
    <t>Communications</t>
  </si>
  <si>
    <t>Sub-Contracting</t>
  </si>
  <si>
    <t>Other Contractors</t>
  </si>
  <si>
    <t>Personnel and Equipment</t>
  </si>
  <si>
    <t>Employer’s &amp; Contractor’s Risks</t>
  </si>
  <si>
    <t>Employer’s Risks</t>
  </si>
  <si>
    <t>Contractor’s Risks</t>
  </si>
  <si>
    <t>Insurance</t>
  </si>
  <si>
    <t>Site Data</t>
  </si>
  <si>
    <t>Contractor to construct the works</t>
  </si>
  <si>
    <t>The Works to be completed by the intended completion date</t>
  </si>
  <si>
    <t>Approval by the Project Manager</t>
  </si>
  <si>
    <t>Safety</t>
  </si>
  <si>
    <t>Discoveries</t>
  </si>
  <si>
    <t>Possession of the Site</t>
  </si>
  <si>
    <t>Access to the Site</t>
  </si>
  <si>
    <t>Instructions</t>
  </si>
  <si>
    <t>Appointment of the Adjudicator</t>
  </si>
  <si>
    <t>Procedure for Disputes</t>
  </si>
  <si>
    <t>B.  Time Control</t>
  </si>
  <si>
    <t>Program</t>
  </si>
  <si>
    <t>Extension of the Intended Completion Date</t>
  </si>
  <si>
    <t>Acceleration</t>
  </si>
  <si>
    <t>Delays ordered by the Project Manager</t>
  </si>
  <si>
    <t>Management Meetings</t>
  </si>
  <si>
    <t>Early Warning</t>
  </si>
  <si>
    <t>C. Quality Control</t>
  </si>
  <si>
    <t>Identifying Defects</t>
  </si>
  <si>
    <t>Tests</t>
  </si>
  <si>
    <t>Correction of Defects</t>
  </si>
  <si>
    <t>Uncorrected Defects</t>
  </si>
  <si>
    <t>D. Cost Control</t>
  </si>
  <si>
    <t>Contract Price</t>
  </si>
  <si>
    <t>Changes in the Contract Price</t>
  </si>
  <si>
    <t>Variations</t>
  </si>
  <si>
    <t>Cash flow forecasts</t>
  </si>
  <si>
    <t>Payment Certificates</t>
  </si>
  <si>
    <t>Payments</t>
  </si>
  <si>
    <t>Compensation Events</t>
  </si>
  <si>
    <t>Tax</t>
  </si>
  <si>
    <t>Currencies</t>
  </si>
  <si>
    <t>Price Adjustment</t>
  </si>
  <si>
    <t>Retention</t>
  </si>
  <si>
    <t>Liquidated Damages</t>
  </si>
  <si>
    <t>Bonus</t>
  </si>
  <si>
    <t>Advance Payment</t>
  </si>
  <si>
    <t>Securities</t>
  </si>
  <si>
    <t>Dayworks</t>
  </si>
  <si>
    <t>Cost of Repairs</t>
  </si>
  <si>
    <t>Labour Clause</t>
  </si>
  <si>
    <t>E. Finishing the Contract</t>
  </si>
  <si>
    <t>Completion</t>
  </si>
  <si>
    <t>Taking Over</t>
  </si>
  <si>
    <t>Final Account</t>
  </si>
  <si>
    <t>Operating &amp; Maintenance Manuals</t>
  </si>
  <si>
    <t>Termination</t>
  </si>
  <si>
    <t>Fraud and Corruption</t>
  </si>
  <si>
    <t>Payment upon termination</t>
  </si>
  <si>
    <t>Property</t>
  </si>
  <si>
    <t>Release from Performance</t>
  </si>
  <si>
    <t>The Clause headings in the Particular Conditions of Contract (PCC) are given herewith and the Bidder shall allow for all costs in connection with same.</t>
  </si>
  <si>
    <t>1.1(o)</t>
  </si>
  <si>
    <t>1.1(p)</t>
  </si>
  <si>
    <t>1.1(r)</t>
  </si>
  <si>
    <t>1.1(v)</t>
  </si>
  <si>
    <t>1.1(y)</t>
  </si>
  <si>
    <t>1.1(aa)</t>
  </si>
  <si>
    <t>1.1(dd)</t>
  </si>
  <si>
    <t>1.1 (hh)</t>
  </si>
  <si>
    <t>Other Contactors</t>
  </si>
  <si>
    <t>Adverse Physical Obstructions or Conditions</t>
  </si>
  <si>
    <t>Project Manager’s Decision</t>
  </si>
  <si>
    <t>Amicable Settlement</t>
  </si>
  <si>
    <t>late submission of updated program</t>
  </si>
  <si>
    <t>26.2.1</t>
  </si>
  <si>
    <t>Contractor to provide notification and detailed particulars</t>
  </si>
  <si>
    <t>26.2.2</t>
  </si>
  <si>
    <t>Interim Determination of Extension</t>
  </si>
  <si>
    <t>26.2.3</t>
  </si>
  <si>
    <t>Rate of Progress</t>
  </si>
  <si>
    <t>Identifying defects</t>
  </si>
  <si>
    <t>Removal of improper work, materials or plants</t>
  </si>
  <si>
    <t>default of Contractor in compliance</t>
  </si>
  <si>
    <t>Quantities</t>
  </si>
  <si>
    <t>Works to be measured</t>
  </si>
  <si>
    <t>Method of measurement</t>
  </si>
  <si>
    <t>Breakdown of lump sum items</t>
  </si>
  <si>
    <t>Changes in the Bills of Quantities or activity schedule</t>
  </si>
  <si>
    <t>Instructions for variations</t>
  </si>
  <si>
    <t>Valuation of variations</t>
  </si>
  <si>
    <t>Power of Project Manager to fix rates</t>
  </si>
  <si>
    <t>Variations exceeding 25%</t>
  </si>
  <si>
    <t>Daywork</t>
  </si>
  <si>
    <t>Notice of Claims</t>
  </si>
  <si>
    <t>Contemporary records</t>
  </si>
  <si>
    <t>Substantiation of claims</t>
  </si>
  <si>
    <t>Failure to comply</t>
  </si>
  <si>
    <t>Payment of claims</t>
  </si>
  <si>
    <t>Liquidated damages for delay</t>
  </si>
  <si>
    <t>Reduction of Liquidated Damages</t>
  </si>
  <si>
    <t>Defects liability period</t>
  </si>
  <si>
    <t>Completion of outstanding work &amp; remedying defects</t>
  </si>
  <si>
    <t>Cost of remedying defects</t>
  </si>
  <si>
    <t>Contractor’s failure to carry out instructions</t>
  </si>
  <si>
    <t>Contractor to search</t>
  </si>
  <si>
    <t>Taking over</t>
  </si>
  <si>
    <t>Taking over Certificate</t>
  </si>
  <si>
    <t>Taking over of sections or parts</t>
  </si>
  <si>
    <t>Substantial Completion of parts</t>
  </si>
  <si>
    <t>Surfaces requiring reinstatement</t>
  </si>
  <si>
    <t>Statement at completion</t>
  </si>
  <si>
    <t>Final statement</t>
  </si>
  <si>
    <t>Discharge</t>
  </si>
  <si>
    <t>Final certificate</t>
  </si>
  <si>
    <t>Cessation of Employer’s Liability</t>
  </si>
  <si>
    <t>Time for payment</t>
  </si>
  <si>
    <t>Approval only by Defects Liability Certificate</t>
  </si>
  <si>
    <t>Defects Liability Certificate</t>
  </si>
  <si>
    <t>Unfulfilled obligations</t>
  </si>
  <si>
    <t>Failure to produce ‘As Made Drawings and O&amp;M Manuals</t>
  </si>
  <si>
    <t>57.2(g)</t>
  </si>
  <si>
    <t>Payment Upon Termination</t>
  </si>
  <si>
    <t>Definition of ‘Provisional Sum’</t>
  </si>
  <si>
    <t>Use of Provisional Sums</t>
  </si>
  <si>
    <t>Production of Vouchers</t>
  </si>
  <si>
    <t>Definition of ‘Nominated Sub-Contractors’</t>
  </si>
  <si>
    <t>Nominated Sub-Contractors; Objection to Nomination</t>
  </si>
  <si>
    <t>Design Requirements to be expressly stated</t>
  </si>
  <si>
    <t>Payments to Nominated Sub-Contractors</t>
  </si>
  <si>
    <t>Certification of Payments to Nominated Sub-Contractors</t>
  </si>
  <si>
    <t>SCOPE OF WORKS</t>
  </si>
  <si>
    <t>The works comprises of the following:</t>
  </si>
  <si>
    <t>(a)</t>
  </si>
  <si>
    <t xml:space="preserve">(b) </t>
  </si>
  <si>
    <t>(c)</t>
  </si>
  <si>
    <t>all in accordance with the Conditions of Contract, Drawings, Specifications and Bills of Quantities.</t>
  </si>
  <si>
    <t>BILLS OF QUANTITIES</t>
  </si>
  <si>
    <t>No unauthorized alteration in any of these Bills of Quantities is to be made by the Bidder.  Should any alteration, amendment, note or addition be made, it will not be recognised but the reading as printed will be adhered to.</t>
  </si>
  <si>
    <t>In the case of the Bidder leaving unpriced any other items in these Bills of Quantities, he will be deemed to have considered that the rates of the remaining services and obligations described in the items not priced without extra charge.</t>
  </si>
  <si>
    <t>Quantities, sizes, etc., contained in these Bills of Quantities should not be used for the purpose of ordering materials without checking from the working drawings or from site, as no claim will be entertained for costs incurred in over or under-ordering of materials.</t>
  </si>
  <si>
    <t>DRAWINGS</t>
  </si>
  <si>
    <t>The Drawings which were used in the preparation of the Bills of Quantities will form part of the Contract and a copy of each is issued with the Bidder Documents.  The drawings used in the preparation of the Bills of Quantities are listed in the Bidding Documents.</t>
  </si>
  <si>
    <t>VISIT TO SITE</t>
  </si>
  <si>
    <t>The Bidder is required to visit the site prior to the submission of his bid.</t>
  </si>
  <si>
    <t>ACCESS TO SITE</t>
  </si>
  <si>
    <t>The Bidder is to agree the points of access and egress with the Architect and all Authorities concerned and is to include here or in his prices for building any temporary access roads, crossings, cross overs or other means of gaining access to the site and for the removal and reinstatement of any fences, hedges, etc and make good and reinstate to the satisfaction of the Project Manager all works disturbed.</t>
  </si>
  <si>
    <t>PRELIMINARY INVESTIGATION</t>
  </si>
  <si>
    <t>The Bidder is advised before submitting his bid to visit the site and ascertain the nature of the works to be executed thereof and acquaint himself with local conditions, restrictions in operations, risk of damage to adjacent properties, roads, etc, the full extent and character of the operations, the facilities for obtaining the materials referred to in the Bill of Quantities, the supply of labour and other matters affecting the execution of the Contract generally, as no claim whatsoever on the grounds of want of knowledge in such respect will be allowed.</t>
  </si>
  <si>
    <t>RATES AND DESCRIPTION IN BILLS OF QUANTITIES</t>
  </si>
  <si>
    <t>All prices or rates inserted in these Bills of Quantities are to be fully inclusive prices of rates for the finished work described under the respective items and/or drawings, unless otherwise stated or unless there is a separate item for extra labour, cutting or waste.  Rates shall include for all materials, making, conveying, cartage, carriage and delivery, unloading, storing, unpacking, hoisting or conveying, setting, fixing and building into position and labour of every description, cutting and waste, templates, patterns and models, plant, temporary works, return of packings, taxes, custom duties, surcharges, establishment charges, overheads, costs of all nature, and all obligations arising out of the Conditions of Contract, the provisions of the Specifications, the provisions of the Preliminaries bills and the execution of the relevant work including VAT input.  Prices for plant, temporary works, services and other items provided shall include for the supply, maintenance, fuel, operating costs and subsequent removal and making good as necessary.</t>
  </si>
  <si>
    <t>The prices for all items shall include for all small quantities, short lengths and narrow widths, screws, bolts, nuts and washers, labour forming holes, chases, grooves, grouting, making good, etc.</t>
  </si>
  <si>
    <t>Where items are described as 'Fix only' this shall be deemed to mean collecting from Port Louis, unloading on site, storing, unpacking, distributing to the required position on site, assembling and fixing, and returning packing cases to consignor if required.</t>
  </si>
  <si>
    <t>The Bidder shall be held solely responsible for and shall at his own expense rectify any errors arising out of incorrect interpretation of the Drawings, Specifications, Bills of Quantities or instructions.</t>
  </si>
  <si>
    <t>The Bidder shall note that no claims whatsoever will be allowed in respect of errors or omissions in pricing due to brevity of descriptions of items in the Bills of Quantities which are fully described when read in conjunction with the relevant requirements of the Preliminaries, Specifications and the Conditions of Contract.</t>
  </si>
  <si>
    <t>Bidders shall allow opposite each of the items whatever costs and charges they may consider necessary.  Any items left unpriced will be understood to be covered in the rates for other items in these Bills of Quantities.</t>
  </si>
  <si>
    <t>All dimensions and measures, etc shown on the drawings and given in the Bills of Quantities shall be taken to be in the Metric System.</t>
  </si>
  <si>
    <t>RESTRICTIONS</t>
  </si>
  <si>
    <t>Allow for the cost of restrictions including but not limited to the following:</t>
  </si>
  <si>
    <t>(b)</t>
  </si>
  <si>
    <t>CONTRACTOR'S ADMINISTRATIVE ARRANGEMENTS</t>
  </si>
  <si>
    <t>Allow for the cost of the Contractor's administrative arrangements including but not limited to the following:</t>
  </si>
  <si>
    <t>Contractor's superintendence including Contract Manager/Site Engineer</t>
  </si>
  <si>
    <t>Health &amp; Safety Officer</t>
  </si>
  <si>
    <t>Mechanical, Electrical &amp; Plumbing Co-ordinator</t>
  </si>
  <si>
    <t>Technical Assistants, Foremen and leading hands</t>
  </si>
  <si>
    <t>Transport and accommodation of workmen</t>
  </si>
  <si>
    <t>LABOUR ON COSTS</t>
  </si>
  <si>
    <t>Allow for all costs in respect of workmen but not limited to the following</t>
  </si>
  <si>
    <t>(a)  National Pensions Scheme</t>
  </si>
  <si>
    <t>(b)  Annual and Public Holidays</t>
  </si>
  <si>
    <t>(c)  Travelling time, expenses, fares and transport</t>
  </si>
  <si>
    <t>(d)  Non-productive time and other expense in connection with overtime</t>
  </si>
  <si>
    <t>(e)  Incentive and bonus payments</t>
  </si>
  <si>
    <t>(f)  End of year bonus</t>
  </si>
  <si>
    <t>(g)  Any other disbursements arising from employed of labour</t>
  </si>
  <si>
    <t>(h)  Severance allowance</t>
  </si>
  <si>
    <t>(i)  Workmen's compensation arising from termination of contract</t>
  </si>
  <si>
    <t>CONSTRUCTION PLANT</t>
  </si>
  <si>
    <t>Allow for the cost of constructional plant and equipment including but not limited to the following:</t>
  </si>
  <si>
    <t>Small plant and tools</t>
  </si>
  <si>
    <t>Scaffolding</t>
  </si>
  <si>
    <t>Cranes and lifting plant</t>
  </si>
  <si>
    <t>Site transport</t>
  </si>
  <si>
    <t>Machinery required for specific trades</t>
  </si>
  <si>
    <t>TEMPORARY WORKS</t>
  </si>
  <si>
    <t>Allow for the cost of temporary works but not limited to the following:</t>
  </si>
  <si>
    <t>PROTECTION OF ROADS AND SERVICES</t>
  </si>
  <si>
    <t>Allow for protection requirements but not limited to the following:</t>
  </si>
  <si>
    <t>PROVISION OF SERVICES</t>
  </si>
  <si>
    <t>Allow for the cost of services and at the Contractor’s expense to be required for the execution of the works and by the Consultants, Sub-Contractors and Direct Contractors/Tradesmen/Specialist appointed by the Employer but not limited to the following:</t>
  </si>
  <si>
    <t>The Contractor shall make his own arrangement for the supply of regular and adequate power connection and pay all fees and charges.</t>
  </si>
  <si>
    <t>CONTRACTOR'S FACILITIES</t>
  </si>
  <si>
    <t>Allow for the cost of Contractor's facilities on site but not limited to the following:</t>
  </si>
  <si>
    <t>All temporary buildings shall be demolished and  cleared away from site before completion of the works.</t>
  </si>
  <si>
    <t>CONSULTANTS FACILITIES</t>
  </si>
  <si>
    <t>Allow for the cost of facilities on site but not limited to the following:</t>
  </si>
  <si>
    <t>(b)  Survey and testing equipments in accordance with the Specifications.</t>
  </si>
  <si>
    <t>(c)  Allow for the  cost of removing from site on Completion of the Contract, all site facilities provided for Consultants including  furniture, equipment and telephone lines</t>
  </si>
  <si>
    <t>DRAWINGS, RECORDS AND SPECIFICATIONS</t>
  </si>
  <si>
    <t>The Contractor shall prepare and maintain in the Consultant’s office one set of the priced Bills of Quantities, one set of all Specifications, Drawings and the related tender documents.</t>
  </si>
  <si>
    <t xml:space="preserve">  </t>
  </si>
  <si>
    <t>In addition, the Contractor shall maintain a Drawing Register of all drawings received in the format to be approved by the Project Manager.  The said Register shall be updated immediately upon receipt of any revised drawings.  The Register of Drawing shall be presented to the Project Manager in every site meeting so as to ensure that works are being proceeded with the latest approved drawings.  Two copies of any approved revised drawings received shall be kept and maintained on site for the Consultant personal use.</t>
  </si>
  <si>
    <t>LOCAL AUTHORITIES FEES AND CHARGES</t>
  </si>
  <si>
    <t>The Bidder shall allow here for all fees, charges, rates or taxes as may be charged by Local Authorities and Statutory Authorities.</t>
  </si>
  <si>
    <t>The Contractor shall supply to the Local Authority and Statutory Authorities all information required by them in connection with the execution of the Contract and to serve notices to arrange for the inspection of the works or drawings by all the relevant Authorities</t>
  </si>
  <si>
    <t>SIGN BOARD</t>
  </si>
  <si>
    <t>Provide and maintain two sign boards in positions to be agreed with the Architect for the display of the following and in accordance with the drawing to be submitted by the Architect.</t>
  </si>
  <si>
    <t>1.  Name of the Employer</t>
  </si>
  <si>
    <t>SAFEGUARDS OF THE WORKS</t>
  </si>
  <si>
    <t>Allow for the cost of the safeguard of the works, materials and plant against damage or theft including providing all necessary watching and lighting for the security of the works and the protection of the public and for the prevention of unauthorized access to adjoining property from the site.  Allow for the cost of providing facilities for any security guard employed.</t>
  </si>
  <si>
    <t>PROTECTION OF UNDERGROUND MEP SERVICES</t>
  </si>
  <si>
    <t>Allow for the protection of underground MEP services against damage.  The Contractor is to ascertain himself that while undergoing excavation works and if he comes across underground MEP Services, works shall stop forthwith and the Client/Architect be informed immediately for necessary remedial action to be taken before works is continued.</t>
  </si>
  <si>
    <t>SITE MEETINGS AND PROGRESS REPORTS</t>
  </si>
  <si>
    <t>Allow the cost of attending of all site meetings as required by the Architect for the proper management of the Contract.  The Architect shall also call for site and progress meetings from time to time.  Site meetings will not be less than once per week.  The Contractor must arrange for sub-contractors to attend such meetings and should allow here for all expenses of his own attendance and for the provision of suitable accommodation.  He shall provide at all site meetings in writing progress reports of the works executed, daily records of manpower, plants and equipments, weather condition, schedule of materials delivered on site, schedule of materials incorporated in the works, etc</t>
  </si>
  <si>
    <t>The Contractor will be required to hold meetings with his sub-contractors Suppliers once every week in order to monitor their progress and to discuss and co-ordinate all aspects of the Contract.  He shall report the activities of all sub-contractors and their progress in each site meeting to the Architect.  He shall also report to the Architect all missing information, details, etc at least once monthly in advance of the work to be executed.  Failure on his part to do so will not entitle the Contractor for any extension of time or any additional claim for loss and expenses.</t>
  </si>
  <si>
    <t>THE CONTRACT PROGRAMME</t>
  </si>
  <si>
    <t>The Contractor shall submit the Contract Programme to the Architect within fourteen days of the Contract award date.</t>
  </si>
  <si>
    <t>The Contractor shall ensure that the Contract Programme:</t>
  </si>
  <si>
    <t>shall be prepared and drawn up to comply in all respects with the requirements of the Contract;</t>
  </si>
  <si>
    <t>shall be drawn up using logic developed during the above period;</t>
  </si>
  <si>
    <t xml:space="preserve">  - shall be in sufficient and approved detail to ensure effective control of the work, including all items necessary to ensure calculations to be made for the distribution of finance during the cash flow analysis.</t>
  </si>
  <si>
    <t xml:space="preserve">   - In all set out the anticipated completion dates of the various trades and sub-contracted works</t>
  </si>
  <si>
    <t>The Architect shall examine and comment on the Contract Programme within seven days of its submission.  Following on these comments the Contractor shall amend the Contract Programme as may be necessary and submit the final Contract Programme to the Architect for approval within a further seven days thereafter.</t>
  </si>
  <si>
    <t>The Contractor is to ensure that at all times he has sufficient resources available to meet the requirements of the programme.</t>
  </si>
  <si>
    <t>The Contract Programme shall be processed by computer and be presented to the Interior Designer in the form of logic charts and bar charts in such a way as to determine the critical path and the float on non-critical activities.  All supporting printouts must be available to the Architect on demand.</t>
  </si>
  <si>
    <t>The acceptance by the Architect of the Contract Programme, or any revision thereof, does not necessarily sanction the accuracy or validity of the network logic, the correctness of individual activities in terms of description or duration, the comprehensiveness of networks or the discrepancies between drawings and any other documents presented by the Contractor and in no way relieves the responsibility of the Contractor to comply with the requirements of the Contract.</t>
  </si>
  <si>
    <t>No policy decisions will be enforced on the Contractor regarding construction of the project and the Contractor shall be responsible at all times for ensuring the accuracy, validity and reasonableness of programming information.</t>
  </si>
  <si>
    <t>Documentation will not be available in complete detail at the acceptance stage (date of award of the Contract).  The Contractor shall plan the contract on provisional information in the manner specified above.  Non-availability of information will not be deemed an excuse for non-presentation of programmes.  In the event of inadequate information, the Contractor shall estimate the predicted time implications on available information and qualify the submission accordingly.</t>
  </si>
  <si>
    <t>Development of the Contract Programme</t>
  </si>
  <si>
    <t>Within twenty eight days of award of the Contract, the Contractor shall submit an updated contract programme which shall include the latest information in sufficient detail to permit comprehensive monitoring.</t>
  </si>
  <si>
    <t>Progress of the Works will be monitored by the Architect.  The Contractor shall liaise with the Architect in order to provide whatever information is required to facilitate such monitoring.</t>
  </si>
  <si>
    <t>Revisions to the Contract Programme</t>
  </si>
  <si>
    <t>Revisions to the contract programme shall be introduced periodically by the Contractor subject to compliance with the Contract completion and handover dates.  Providing the required consultation between the relevant parties has highlighted the implications of the required changes, the programming strategy  of the project may be changed and the changes noted and on the specified on logic charts delivered to the Architect.  The Contractor shall make all his necessary revisions on the approved network sheets clearly indicating the logic changes, duration changes.  These will then be processed by the necessary parties and then approved in the normal manner.  The changes to the programme will be recorded as firm and binding once the Architect has sanctioned the said changes.</t>
  </si>
  <si>
    <t>A revision to the programme will not invalidate the contractual completion dates and applications for extensions of time will be processed by the Architect in accordance with the General Conditions of Contract.</t>
  </si>
  <si>
    <t>Should the Contractor fail to submit a request for a revision to the construction programme, progress monitoring shall be based on the latest revised programme sanctioned by the Architect.</t>
  </si>
  <si>
    <t>Update to the Contract Programme</t>
  </si>
  <si>
    <t>The Contractor shall update the programme in accordance with Sub-Clause 25.2 of the General Conditions of Contract at intervals of 14 days and provide regular progress report showing actual and expected progress against the latest contract programme.  Progress reports shall be submitted at each site progress meeting and shall outline the progress against key target dates and deviation which has occurred against the most recently updated control programme due to the progress reflected in the "as built" construction programme.</t>
  </si>
  <si>
    <t>The status of each activity must also be reported as follows:-</t>
  </si>
  <si>
    <t>Target - If the activity is not complete, the latest predicted completion date shall be supplied.</t>
  </si>
  <si>
    <t>Start - If the activity has commenced, the actual date shall be supplied</t>
  </si>
  <si>
    <t>Finish - If the activity is complete, the actual completion date shall be supplied.</t>
  </si>
  <si>
    <t>Problems which may occur during Execution of the Contract</t>
  </si>
  <si>
    <t>Should problems occur during the execution of the Contract or the scope of work be increased or decreased, the Contractor may be requested to increase the extent or the detail of the programme.</t>
  </si>
  <si>
    <t>The Architect may recommend action to be taken by the Contractor, including the revision of resources levels, but his information will not be binding on the Contractor unless the recommendations are enforced in terms of the conditions of contract by the Architect and will in no way relieve the Contractor's responsibility to comply with the requirements of the Contract.</t>
  </si>
  <si>
    <t>Extension of Time</t>
  </si>
  <si>
    <t>Any extension of time which is sanctioned by the Architect under Sub-Clause 26.1 of the General Conditions of Contract will be annotated to affect selected activities in the programme and the associated effect will be incorporated by revisions to the programme by the Contractor.  Should the additional activities or the extension of time on existing activities fall on a non-critical area of the programme, extension will be limited to the activities affected by the said additional activities or extensions and the contractual dates shall not be affected.  If, however, the additional activities fall on the critical path, the Architect will take this into account when granting any extension of time in terms of the Conditions of Contract.</t>
  </si>
  <si>
    <t>The Contractor agrees that the contractual completion date (i.e the date for practical completion) has been stipulated in the Contract for the benefit of the Employer: so that without derogating from the generality of the aforegoing principle it is provided that:</t>
  </si>
  <si>
    <t xml:space="preserve">  - The Contractor shall not be entitled to deliver the Site and the Works to the Employer prior to the contractual completion date; and</t>
  </si>
  <si>
    <t xml:space="preserve">  - Should there for any reason be any float period indicated in the Contract Programme prior to the contractual completion date then this float period shall be utilised to absorb any delays or extensions of time without affecting the contractual completion date.</t>
  </si>
  <si>
    <t>The Contractor shall, at all times, ensure that, notwithstanding the approval or sanctioning, reviewing or inspection of a programme or any revision of a programme by the Architect in the aforegoing terms, practical completion and completion of the works shall take place strictly in accordance with the contract.  A defective or faulty programme, even if so sanctioned, approved, reviewed or inspected by the Architect, shall therefore and does therefore not constitute a cause for granting an extension of time for completion of the works or for entitling the Contractor to the payment by the Employer in terms of the contract of any loss, compensation or damage however.</t>
  </si>
  <si>
    <t>Acceleration Measures</t>
  </si>
  <si>
    <t>The Contractor shall ensure that the work is executed and monitored in such a way that the Contract is completed by the completion date.  In the event that acceleration measures are necessary to make up for delays for which the Contractor would become entitled to an extension of time in terms of Sub-Clause 26.1 of the General Conditions of Contract hereof, then such measures are to be approved by the Project Manager before execution and the cost of liability thereof agreed before the execution thereof.  In the event that delays occur for which the Contractor would not become entitled to an extension of time in terms of Sub-Clause 26.1 hereof, the Contractor shall take all necessary steps to ensure that the Contract is completed timeously including the provision by him at his own cost of additional resources, plant, labour, etc and the working of overtime and by all other adequate and proper means and methods.  The Contractor would be required in such event to submit his proposal to catch up with his delay and any such proposal would be at the cost of the Contractor.</t>
  </si>
  <si>
    <t>SCHEDULE OF INFORMATION REQUIRED</t>
  </si>
  <si>
    <t>The Contractor shall allow for the preparation and submission to the Architect within 14 days of the Start Date of the Contract, a proposed "Schedule of Information Required" indication latest dates by which instructions, drawings and other information are required from the Architect including instructions in connection with the nomination of Supplier and sub-Contractors to enable him to comply with the programme.</t>
  </si>
  <si>
    <t>The schedule shall reflect the programme of works and shall not contain any requirements which are in the opinion of the Architect unreasonable and premature and shall be updated continuously taking into considerations all delays whether approved or not.</t>
  </si>
  <si>
    <t>This schedule must be updated on a regular basis by the Contractor to ensure that lack of information from the Consultants do not constitute any potential delay to the project completion date.</t>
  </si>
  <si>
    <t>SHOP DRAWINGS</t>
  </si>
  <si>
    <t>Definition</t>
  </si>
  <si>
    <t>In compliance with the Specifications, the term "shop drawings" shall mean drawings, diagrams, illustrations, schedules, performance charts, brochures, operating manuals and other data which are prepared by the Contractor or any sub-contractor, manufacturer, supplier or distributor and which illustrate some portion of the Works.</t>
  </si>
  <si>
    <t>General Responsibilities</t>
  </si>
  <si>
    <t>The Contractor shall provide a dedicated person or persons who shall be available immediately upon commencement of the Contract, whose sole responsibility will be:</t>
  </si>
  <si>
    <t>To familiarise himself with all drawings produced by the Professional team.  This will involve a clear understanding of services and element co-ordination performed by the Architect, in order that sub-contractors can be properly briefed.</t>
  </si>
  <si>
    <t>ii)</t>
  </si>
  <si>
    <t>To provide the Professional team with comprehensive lists of shop drawings to be prepared by the Contractor and relevant sub-contractors.  The list will be incorporated in the project drawing control register.</t>
  </si>
  <si>
    <t>iii)</t>
  </si>
  <si>
    <t>To check all shop drawings for sufficiency prior to submission to the relevant consultant in the professional team.  It is expected that such checking will include all co-ordination and pro-active resolution of any conflicting services and elements.  It is also noted that resolution of co-ordination problems will require attendance at services and element co-ordination meetings, called by the Architect as and when necessary.</t>
  </si>
  <si>
    <t>iv)</t>
  </si>
  <si>
    <t>To update fortnightly the Drawing Control Register in respect of shop drawings.</t>
  </si>
  <si>
    <t>Procedures</t>
  </si>
  <si>
    <t>The Contractor shall, at his own expense, prepare and submit two prints of shop drawings of all fabricated work, working or setting out drawings, shop details and schedules to the Architect for approval, the relative Consulting Engineer, and/or the Employer as is appropriate and such work shall not be performed by the Contractor until such approval has been given.</t>
  </si>
  <si>
    <t>The Contractor shall present a complete schedule showing the sequence of submission of shop drawings, including submission dates, for all trades and the scheduled dates for approval of all drawings.  This schedule shall take into account that the Architect, the relative Consulting Engineer and the Employer reserve a period of twenty one days from the date of the receipt of all shop drawings and/or catalogue data.</t>
  </si>
  <si>
    <t>All submissions shall be on dates as indicated in the above schedule and sufficiently in advance to permit the Contractor to meet fabrication dead-lines; no claim for extensions to the contract time will be granted to the Contractor by reason of his failure in this respect.</t>
  </si>
  <si>
    <t>The Contractor shall submit four copies of catalogues and data for approval.  The Contractor shall check all submissions for conformity with the contract drawings and specifications and correct any errors, omissions or deviations before their transmission to the Architect.  All submissions shall bear the Contractor's date stamp of approval as evidence that they have been so checked and corrected by the Contractor.  Any drawings, schedule or catalogue submitted without this stamp will not be considered by the Architect and will be returned.</t>
  </si>
  <si>
    <t>When the Architect advises the Contractor that shop drawings have been approved, the Contractor shall immediately submit to the Architect the original transparencies of such drawings so that the Architect’s stamp of approval may be appended thereto.</t>
  </si>
  <si>
    <t>Thereafter the Contractor shall furnish to the Architect four prints of the approved shop drawings setting out drawings and schedules.  The Contractor shall also furnish to the Works as many prints of the approved shop drawings and schedules as may be required.  No work shall be performed from any shop drawings and/or catalogues not stamped with the Architect’s approval.</t>
  </si>
  <si>
    <t>The Contractor shall be responsible for ensuring that all dimensions conform to the dimensions of built work.</t>
  </si>
  <si>
    <t>The Architect’s approval of any document or drawing shall not in any way vary the Contractor’s contractual or delictual obligations and liabilities to the Employer or any other party, nor does it vary the contractual or delictual obligations and liabilities of the party submitting such document or drawing for approval.</t>
  </si>
  <si>
    <t>If the submissions differ from the requirements of the contract, the Contractor shall make specific mention of each difference in his letter of transmission with a request for substitution, together with his reasons for same, in order that, if acceptable, suitable action may be taken by the Architect.  Otherwise the Contractor will not be relieved of the responsibility for executing the work in accordance with the requirements of the Contract.</t>
  </si>
  <si>
    <t>Corrections of shop drawings by the Architect or Engineer shall not change the scope of work.  Should any such correction be considered to constitute a change of scope of work, the contractor shall notify the Architect in writing within not more than seven days of such change and shall not proceed with the fabrication until so authorised by the Architect.  Claims for change of scope made after performance of the work constituting the claimed change of scope will not be considered.</t>
  </si>
  <si>
    <t>Unless otherwise agreed with the Architect, shop drawings shall be prepared to show all details of installation, including reticulation, fixing, etc of all components and assemblies, or if the Contractor desires to deviate from the design and these drawings shall be all in accordance with the above procedures and at the Contractor's expense.</t>
  </si>
  <si>
    <t>NOISE PREVENTION</t>
  </si>
  <si>
    <t>Whilst the Employer shall not impose restrictions upon the Contractor's working hours the Contractor shall take all measures available to him in order to minimise noisy operations.  Such measures will include, inter-alia, the use of "silent" compressors and strict control of workmen.</t>
  </si>
  <si>
    <t>MATERIALS AND WORKMANSHIP</t>
  </si>
  <si>
    <t>The Contractor shall obtain written guarantees where called for, addressed to the Employer, from the firms supplying the materials or doing the work and deliver such guarantees to the Architect.</t>
  </si>
  <si>
    <t>The guarantees shall state that workmanship, materials and installation are guaranteed for a specified period reckoned from the date of practical completion of Works and that any defects in the workmanship, materials and installation that may arise during that period shall be made good at the expense of the firm doing the work upon written notice from the Architect or the Employer to do so.</t>
  </si>
  <si>
    <t>QUALITY CONTROL AND QUALITY ASSURANCE PROCEDURES</t>
  </si>
  <si>
    <t>In compliance with Sub-Clause 31 of the General Conditions of Contract, the Contractor shall be required to provide quality control and quality assurance.</t>
  </si>
  <si>
    <t>The following definitions are applicable:</t>
  </si>
  <si>
    <t>The Contractor shall submit a comprehensive QUALITY CONTROL proposals with the tender submission.  The QUALITY CONTROL SYSTEMS shall be drawn up to meet the requirements set out herein and incorporating all additional requirements and controls the Contractor considers necessary for effective control and assurance of a high quality of workmanship.</t>
  </si>
  <si>
    <t>The Contractor shall provide dedicated and experienced staff capable of implementing the proposed QUALITY CONTROL SYSTEM.</t>
  </si>
  <si>
    <t>The Interior Designer shall comment on the QUALITY CONTROL SYSTEM within fourteen days of award of the tender outlining additions or amendments considered necessary for acceptance of the QUALITY CONTROL SYSTEM.  The Contractor shall meet with the Project Manager and amend the contents of the QUALITY CONTROL SYSTEM according to the Architect’s comments.  Amendments to the system shall be made within seven days of the Architect’s comments.</t>
  </si>
  <si>
    <t>The Contractor will not be able to proceed with any work on the Project until written approval of the system has been issued by the Architect.</t>
  </si>
  <si>
    <t xml:space="preserve">The acceptance of the QUALITY CONTROL SYSTEM by the Architect does not supersede or negate any other quality control conditions stipulated elsewhere in the contract documentation and in the instance of contradiction of requirements being identified specific requirements shall override general requirements.  Acceptance of the system by the Architect shall not in any way supersede, negate or alter the intent, content or interpretation of the specifications or conditions of the contract specified elsewhere in the contract documentation.  Acceptance of the system by the Architect does not in any way relieve the Contractor of his responsibility to satisfy the conditions of contract and to achieve the specified standards.  </t>
  </si>
  <si>
    <t>The QUALITY CONTROL SYSTEM is an audit procedure and does not necessarily describe the Contractor's total responsibility in terms of quality control..</t>
  </si>
  <si>
    <t>The Architect or Engineer may from time to time call for the QUALITY CONTROL  data sheets for random checking of:</t>
  </si>
  <si>
    <t>-</t>
  </si>
  <si>
    <t>the manner in which the system is being administrated.</t>
  </si>
  <si>
    <t xml:space="preserve">-  </t>
  </si>
  <si>
    <t>the technical acceptability of the contents of the sheets, and</t>
  </si>
  <si>
    <t>the effectiveness of the system in controlling the attainment of the required end product</t>
  </si>
  <si>
    <t>If the system is found to be inadequate or ineffective, the Architect will have the right to declare the system or parts thereof as being areas of "non-performance".  In the event of the Architect instructing the Contractor by an Architect’s instruction of an area of "non-performance" the following options may be implemented by the Architect at no additional cost to the Client and without any claim for delays.</t>
  </si>
  <si>
    <t>The structure of approvals may be altered necessitating the signature of QUALITY CONTROL data sheets by designated members of the professional team before work of a particular nature and/or in a particular area can proceed through the various check stages of the system.</t>
  </si>
  <si>
    <t>The structure of the system may be altered by extending the detail of checking required by the system and/or the frequency at which check sheets have to be produced.</t>
  </si>
  <si>
    <t>The Contractor shall react immediately to an instruction by the Architect regarding any alteration to the procedure of the system.  On receipt of a Site Instruction on any "non-performance" from the Architect the Contractor shall not proceed with any of the affected work until acceptance of the revised procedures has been obtained from the Architect.</t>
  </si>
  <si>
    <t>It is envisaged that "Samples" shall be extensively used to define the accepted standards of workman-ship and materials to be used.  A lockable sample room with shelving must be provided by the Contractor to accommodate all loose samples for the duration of the project.  The Contractor shall also prepare and maintain a register of all samples indicating numbers, dates, bill of quantities and specification references, approval and relevant documents.</t>
  </si>
  <si>
    <t>GENERAL OBLIGATIONS</t>
  </si>
  <si>
    <t>Any materials or objects of value including sand or gravel found on the site when excavating, are to remain the property of the Employer under the Contract.  They shall only be sold or removed as the Architect shall direct.  Access shall be given to any authorised persons instructed to remove same.</t>
  </si>
  <si>
    <t>Allow for the protection of works from beginning to the completion.  They shall be under the entire care and control of the Contractor.  The Contractor shall allow for covering up and protecting all work liable to damage including the provision of temporary roofs, gutters, drains, etc, if necessary and he shall cover, protect all finished work liable to injury to the satisfaction of the Interior Designer, until completion of the Contract.</t>
  </si>
  <si>
    <t>The Contractor shall be responsible for the security of all the works, stores, materials, plant, personnel, etc. both his own and his sub-contractors and shall provide necessary watching, lighting, barriers, hoardings and other precautions necessary to ensure the security and the protection to the public.  He shall take all possible precautions to prevent any nuisance, inconvenience, injury to the holder or occupiers of surrounding properties.</t>
  </si>
  <si>
    <t>Allow for the cost of complying with any police regulations, or requirements concerning pedestrian or vehicular traffic control, site access and egress, safety precaution and other matters affecting the works.</t>
  </si>
  <si>
    <t>Allow for the cost for complying with all safety, Health and Welfare Acts etc, and all other current statues, Regulations and Industrial Agreements applicable to the construction industry.</t>
  </si>
  <si>
    <t>The Contractor shall satisfy the Architect at regular intervals that all necessary precautions have been and are being taken to secure the health, safety and welfare of all persons upon the site (whether in his employ or otherwise) and to protect all persons against risks to health or safety arising out of or in connection to the activities of persons at work on the site of the works and will be required to introduce such safety measures as the Architect may determine to be necessary to comply with regulations currently in force. Nothing in these clauses shall be constructed as in any way relieving the Contractor of his obligations at law to comply with current legislation.</t>
  </si>
  <si>
    <t>No payment will be made for any overtime or night work incurred for the purpose of maintaining progress and for ensuring completion within the Contract Period.</t>
  </si>
  <si>
    <t>Allow for the cost of removing all protective casings and coverings and removing all rubbish and arisings from construction activities including those arising from Sub-Contractor’s and other Contractor’s works from the site as it accumulates from time to time and, on completion, cleaning of the buildings inside and out, including thoroughly cleaning all floors, pavings and roads, easing and adjusting all doors, ventilators, casements etc, cutting out all cracks and blisters in plasterwork and repairing, removing stains and touching up paintwork, or polished work, oiling and adjusting all ironmongery, window fittings, etc, cutting out broken glass and replacing the new, cleaning all glass inside out and leaving the whole of the Works clean and to the satisfaction of the Architect on completion.</t>
  </si>
  <si>
    <t>No advertisements will be permitted on the fencing, hoardings or any other part of the Works.  The Contractor shall not erect or allow any other persons to erect any sign, notice, display or advertisement of any kind on any part of the site buildings or hoardings, unless authorised in writing by the Architect and he shall remove any such unauthorized advertisement immediately he is called upon to do so.</t>
  </si>
  <si>
    <t>Allow for the cost of temporary fencing, hoarding, screens fans, planked footways, guardrails, gantries and the like for the protection of the public and the occupants of adjoining premises, for the security of the site and for meeting the requirements of any Authority and to the satisfaction of the Architect.  Allow for the cost of all necessary lighting to same at night and for removing and making good any damage resulting therefrom on completion.</t>
  </si>
  <si>
    <t>Allow for the cost of keeping a daily record which shall indicate inclement weather, on-site labour employment of the Contractor and all sub-contractors, deliveries, delays, plant and equipment details and the like in a format approved by and to the entire satisfaction of the Project.  A copy of the diary shall be submitted to the Architect at weekly intervals.</t>
  </si>
  <si>
    <t>If any clause, stipulation or provision contained in any contract document shall be wholly or partially repeated in the same document or contained in these conditions or in the Contract Agreement and also on the Drawings, the Architect may at his option adopt either of such clauses, stipulations or provisions.</t>
  </si>
  <si>
    <t>If the Contractor considers that he will be unable to obtain materials for any item or items described in these Bills or in time to suit the programme for the works or to obtain such materials in the specified sizes or specifications, he shall inform the Architect accordingly before the closing date for tenders and obtain the Architect’s written directives in connection therewith.  If the Tenderer fails to do this his tender will be taken as firm for all items described in the Bills of Quantities and he will be responsible for supplying such materials timeously to meet the programme for the works.</t>
  </si>
  <si>
    <t>The Contractor shall allow opposite this item or in the prices\rates throughout these Bills of Quantities for working all overtime, weekends, public holidays etc, and the individual sections thereof by the stipulated dates.</t>
  </si>
  <si>
    <t>Upon receipt of detail drawings for any work, the Contractor shall, before putting that work in hand, ascertain that the dimensions given on the detail drawings correspond with the dimensions of any work already built.  In the event of the detail drawings do not tally with the works already built, the discrepancy shall be brought to the Architect’s attention and the detail drawings shall be returned at once for alteration.</t>
  </si>
  <si>
    <t>The Contractor shall be responsible to obtain all necessary particulars from all sub-contractors as to recesses, chases, sleeves, etc, required so that they may be correctly built in, in the first place.  If the Contractor fails to do this the cost of any alterations or cutting will fall upon him.</t>
  </si>
  <si>
    <t>The Contractor shall be responsible to co-ordinate the work of all sub-contractors, tradesmen, workmen and others engaged on the works and shall liaise and co-ordinate with all parties to ensure the smooth functioning of the Contract, the smooth and orderly progress of construction, the closest co-operation between all the parties concerned and the timeous completion of the Contract.</t>
  </si>
  <si>
    <t>The Contractor shall liaise with all suppliers and manufacturers to ensure the timeous delivery of all materials required for the works.</t>
  </si>
  <si>
    <t>Allow for the cost of obtaining and handing over to the Architect on practical completion any operating and maintenance instruction manuals, data or instructions required by the Architect or provided by manufacturers, suppliers or sub-contractors.</t>
  </si>
  <si>
    <t>The Contractor's attendance on sub-Contractors shall be deemed to include arranging with any Authority, public undertakings, domestic sub-Contractors and nominated suppliers as to the time for commencement of their work on the site and with manufacturers for delivery of their goods and materials as appropriate, obtaining from them particulars of holes, mortices, chases, recesses, fixings, and the like and supplying them with all dimensions and other information required for the proper execution of the works.</t>
  </si>
  <si>
    <t>Before accepting any estimate in respect of materials or goods to be delivered to site by a domestic supplier or in respect of work to be executed by a Domestic sub-contractor, the Contractor must ensure that the conditions of the estimate conform with the conditions of the main contract and that the materials or goods can be delivered or work can be executed so as not to conflict with the Contractor's work programme.</t>
  </si>
  <si>
    <t>Where materials or goods are supplied by a domestic supplier on sub-contractor, the supplier or sub-contractor shall be made responsible for any loss, damage or breakage and shall replace lost or damaged materials or goods at his own expense until ownership passes to the Contractor or to the Employer for which the Contractor will be responsible.</t>
  </si>
  <si>
    <t>The Contractor shall also ensure that all domestic sub-contractors and suppliers warrant with the Contractor that any such materials or goods and any sub-contract works conform to the quality and standard specified.</t>
  </si>
  <si>
    <t>Where the work of sub-contractors or suppliers is subject to approval of drawings, details, calculations, etc. the Contractor shall take all necessary steps to ensure that they are submitted for approval in good time, so that there will be no delay in the execution of the works.</t>
  </si>
  <si>
    <t>If the Contractor should strike any scaffolding before ascertaining whether it is required by any sub-contractor he must re-erect it if so required at his own expense.</t>
  </si>
  <si>
    <t>Any attendance required by a domestic sub-contractor (e.g. storing, providing power, providing special scaffolding) shall be deemed to be included in the item of attendance following P.C. sums.</t>
  </si>
  <si>
    <t>In this connection the following definitions shall apply "unloading, storing and hosting" shall include for unloading all plant and materials, placing in suitably protected stores at varying levels, distributing and depositing in positions convenient to the domestic sub-contractor for executing his work.</t>
  </si>
  <si>
    <t>"Special Scaffolding":  Items of special scaffolding where required are deemed to be included in pricing of the attendance.  The Contractor shall decide whether scaffolding is additional to scaffolding required for the erection of other work and shall give due consideration to the period of the Contract when the domestic sub-contractor's work will be carried out.</t>
  </si>
  <si>
    <t>PROVISIONAL SUMS</t>
  </si>
  <si>
    <t>The Preliminaries priced by the Contractor shall be deemed to take into account all items / works included in the Bill of Quantities by way of Provisional Sums. All Provisional Sums are net and measurement and valuation of PC &amp; Provisional Sums will not be subject to the addition of overheads or additional preliminaries. The Tenderer shall allow here for overheads on Provisional Sums, irrespective of their final value after execution.</t>
  </si>
  <si>
    <t>PROVISIONAL QUANTITIES</t>
  </si>
  <si>
    <t>The attention of the Contractor is drawn to the fact that certain items in the Bills of Quantities are described as ‘Provisional’.  Such items shall be subject to remeasurement and priced at the rate inserted by the Contractor in his tender, irrespective of the actual final quantity.  No adjustment to the Preliminaries Section of the Bills of Quantities will be effected irrespective of the final value of the provisional quantities.</t>
  </si>
  <si>
    <t>MEASUREMENT AND INSPECTION OF WORK ON SITE</t>
  </si>
  <si>
    <t>Work requiring to be inspected should not be covered up without giving at least one week’s notice to the Project Manager.</t>
  </si>
  <si>
    <t>Work requiring to be re-measured shall only be covered up by the Contractor upon giving at least two week’s notice to the Quantity Surveyor so as to enable him to make the necessary arrangements to make records of the work involved.</t>
  </si>
  <si>
    <t>The Contractor shall provide at all times during the execution of the Works and during the Defects Liability Period proper, adequate and secured means of access with ladders, gangways, etc. and personnel attendance to move or adapt them as directed for the inspection or the measurement of the Works by the Quantity Surveyor or his representatives.</t>
  </si>
  <si>
    <t>The Contractor shall submit Certificates of Cessation to the Employer of all rights relating to materials once they have been paid by the Employer.  These Certificates shall accompany each claim for Interim Payments.</t>
  </si>
  <si>
    <t xml:space="preserve">The Contractor shall employ a full time and experienced Building Services Co-ordinator who will be required to undertake the following duties and responsibilities all to the satisfaction of the Project Manager.  </t>
  </si>
  <si>
    <t>(1)               Prepare Programme for the production of Shop Drawings.</t>
  </si>
  <si>
    <t>(2)               To examine all design drawings and to discuss in detail all aspects of the design and specification and to obtain a clear understanding of the installations to be carried out including liaison with the respective Consultants and Sub-Contractors.</t>
  </si>
  <si>
    <t>(3)               Obtain from Mechanical, Electrical and Plumbing Sub-Contractors a Procurement Schedule to indicate all details of plant and materials to be purchased, ordered and delivered.</t>
  </si>
  <si>
    <t>(4)               Attend to site meetings.</t>
  </si>
  <si>
    <t>(5)               Monitor progress of Sub-Contractors shop drawings in accordance with programme; to receive from Sub-Contractors all such shop drawings and to review co-ordination between the Contractor and Sub-Contractors making necessary comments and to transmit to the Building Services Consultant his comments and approval.</t>
  </si>
  <si>
    <t>(6)               Coordinate all services installation with the latest Architect’s and Structural Engineer’s Drawings and between each services discipline.</t>
  </si>
  <si>
    <t>(7)               Monitor production of builder’s work drawings. Review suitability of holes and all other information required by other trades to ensure that installation is carried out without disruption and to the approval of the Project Manager</t>
  </si>
  <si>
    <t>(8)               Bring to the attention of the Architect  any modifications necessary to install the Services as required.</t>
  </si>
  <si>
    <t>(9)               Check installations of all Mechanical, Electrical, Plumbing and Specialist Services, maintaining standards of work as required by the Building Services Engineer’s Specifications.</t>
  </si>
  <si>
    <t xml:space="preserve">(10)           Carry out pre-snagging observations during installation works and arrange for immediate corrective action. Produce written Reports to this effect.  Attend to final snagging and monitor the progress of necessary corrective actions. </t>
  </si>
  <si>
    <t>(11)           Arrange for programmes for both testing and commissioning of electrical  and mechanical installations.</t>
  </si>
  <si>
    <t>(12)           Monitor progress of commissioning activities and liaise with Consultants regarding pre-commissioning.  Attend Consultant’s checking of commissioning data.</t>
  </si>
  <si>
    <t>(13)           Progress with Mechanical, Electrical and Plumbing Contractors to produce draft and then final Operating and Maintenance Manuals in due time for the ‘handing over’ of the building.</t>
  </si>
  <si>
    <t>(14)           Check and ascertain corrections of all Sub-Contractors’ interim Claims and Final Accounts.</t>
  </si>
  <si>
    <t>(15)           Progress and monitor to obtain final Record Drawings and operating and Maintenance Manual as the project is completed and “as made drawings”.</t>
  </si>
  <si>
    <t>(16)           Check all “as made drawings” to ensure compliance with Works and the Operating and Maintenance Manual.</t>
  </si>
  <si>
    <t>FINANCIAL ASPECTS</t>
  </si>
  <si>
    <t>Variation including variations to sub-contractor's work will be valued on a daywork basis only if so authorised in writing by the Architect.</t>
  </si>
  <si>
    <t>The Contractor must present a full detailed account of labour and materials expended in the execution of day work variations which must be signed by the Architect before the end of the week following that in which the work was executed, failing which the claims will be disallowed.</t>
  </si>
  <si>
    <t>Notwithstanding anything which is or may be stated to the contrary, the signature of the Architect or any other consultant shall only indicate acceptance of quantum, value or method of valuation of work executed thereunder nor shall such signature indicate acceptance that such work constitutes a variation.  The quantum of this work and the method of valuation of same will be decided by the Architect.</t>
  </si>
  <si>
    <t>The Contractor shall be obliged timeously to do everything necessary and to provide all information required by the Quantity Surveyor for the purpose of enabling the Quantity Surveyor to compile the Final Account.  The Contractor shall be obliged within 45 days after receipt of the Final Account prepared by the Quantity Surveyor signify his acceptance of same or to advance any claims he may have in respect thereof for the consideration of the Architect.  Failing such further claims in writing 45 days of receipt of the said Final Account in its entirety by the Contractor it shall be deemed that the Contractor has accepted the Final Account and no further claims in connection with the works will be entertained.</t>
  </si>
  <si>
    <t>DELAY IN ORDERING OF MATERIALS</t>
  </si>
  <si>
    <t>Delay in the delivery of materials or in the obtention of the necessary permits, certificates, licenses by the Contractor shall not justify any extension of time.</t>
  </si>
  <si>
    <t>SUNDRY ITEMS</t>
  </si>
  <si>
    <t>Allow for the cost of sundry items including but not limited to the following:</t>
  </si>
  <si>
    <t>1.  Testing of materials</t>
  </si>
  <si>
    <t>2.  Testing of the works</t>
  </si>
  <si>
    <t>3.  Production of samples of materials</t>
  </si>
  <si>
    <t>4.  Production of samples of quality of works</t>
  </si>
  <si>
    <t>5.  Graduated glass cylinder for slit tests</t>
  </si>
  <si>
    <t>6.  Slump test apparatus</t>
  </si>
  <si>
    <t>7.  Steel cube moulds</t>
  </si>
  <si>
    <t>CONSTRUCTION PHOTOGRAPHS</t>
  </si>
  <si>
    <t>The Contractor shall allow for the costs of construction photographs for progress of works to be submitted to the Architect in two (2) copies at monthly intervals.  The size and number of photographs shall be to the Architect’s requirements.</t>
  </si>
  <si>
    <t>BAR BENDING SCHEDULES</t>
  </si>
  <si>
    <t>Prepare bar bending schedules in accordance with BS 4466 (1969), from the reinforcement drawings, and seek and obtain Engineer's approval in advance and before cutting and bending of reinforcement.  The Contractor shall be required to submit a copy of the approved bar bending schedules to the Quantity Surveyor for his interim certification and final account with detailed weights duly referenced with the relevant drawings and structural elements.  In making claims for interim monthly payments during the construction period the onus lies upon the Contractor to submit copies of approved bending schedules and the calculated steel tonnage for each dimensions of steel reinforcement to the Quantity Surveyor for valuation purposes as and when the said steel reinforcements are placed in position.</t>
  </si>
  <si>
    <t xml:space="preserve"> Interim payments of reinforcement will be effected against production of approved bar bending schedules.  The Quantity Surveyor reserve the right not to include in any Valuation Certificate the amount of steel reinforcement until the Contractor has fully complied with the above requirements.</t>
  </si>
  <si>
    <t>PROTECTION, DRYING AND CLEANING OF THE WORKS</t>
  </si>
  <si>
    <t>Allow for the cost of protection and cleaning of the Works but not limited to the following:</t>
  </si>
  <si>
    <t>(a)   Protection of completed works:</t>
  </si>
  <si>
    <t>The Contractor shall be entirely responsible for all his completed work and shall take all necessary precautions to protect, clean and keep in a clean and tidy state all his completed works.  In the event of any damage caused to any part of the Works or to the existing premises, the Contractor shall make good at his own expense, all damage and pay all costs which may be levied.</t>
  </si>
  <si>
    <r>
      <t>The term “</t>
    </r>
    <r>
      <rPr>
        <b/>
        <sz val="9"/>
        <color indexed="8"/>
        <rFont val="Arial"/>
        <family val="2"/>
      </rPr>
      <t>Architect</t>
    </r>
    <r>
      <rPr>
        <sz val="9"/>
        <color indexed="8"/>
        <rFont val="Arial"/>
        <family val="2"/>
      </rPr>
      <t xml:space="preserve">” shall be – </t>
    </r>
    <r>
      <rPr>
        <b/>
        <sz val="9"/>
        <color indexed="8"/>
        <rFont val="Arial"/>
        <family val="2"/>
      </rPr>
      <t xml:space="preserve">Pravin Desai Architects Ltd </t>
    </r>
    <r>
      <rPr>
        <sz val="9"/>
        <color indexed="8"/>
        <rFont val="Arial"/>
        <family val="2"/>
      </rPr>
      <t xml:space="preserve">of registered address </t>
    </r>
    <r>
      <rPr>
        <b/>
        <sz val="9"/>
        <color indexed="8"/>
        <rFont val="Arial"/>
        <family val="2"/>
      </rPr>
      <t>Cnr Royal Road, &amp; Solferino No 4, Mon Desir, Vacoas, Mauritius.</t>
    </r>
  </si>
  <si>
    <r>
      <t>The term “</t>
    </r>
    <r>
      <rPr>
        <b/>
        <sz val="9"/>
        <color indexed="8"/>
        <rFont val="Arial"/>
        <family val="2"/>
      </rPr>
      <t>Quantity Surveyor</t>
    </r>
    <r>
      <rPr>
        <sz val="9"/>
        <color indexed="8"/>
        <rFont val="Arial"/>
        <family val="2"/>
      </rPr>
      <t xml:space="preserve">” shall be – </t>
    </r>
    <r>
      <rPr>
        <b/>
        <sz val="9"/>
        <color indexed="8"/>
        <rFont val="Arial"/>
        <family val="2"/>
      </rPr>
      <t>Ong Seng Goburdhun Partners</t>
    </r>
    <r>
      <rPr>
        <sz val="9"/>
        <color indexed="8"/>
        <rFont val="Arial"/>
        <family val="2"/>
      </rPr>
      <t xml:space="preserve"> </t>
    </r>
    <r>
      <rPr>
        <b/>
        <sz val="9"/>
        <color indexed="8"/>
        <rFont val="Arial"/>
        <family val="2"/>
      </rPr>
      <t>Ltd</t>
    </r>
    <r>
      <rPr>
        <sz val="9"/>
        <color indexed="8"/>
        <rFont val="Arial"/>
        <family val="2"/>
      </rPr>
      <t xml:space="preserve"> of registered address </t>
    </r>
    <r>
      <rPr>
        <b/>
        <sz val="9"/>
        <color indexed="8"/>
        <rFont val="Arial"/>
        <family val="2"/>
      </rPr>
      <t>13 Gordon Street, Rose Hill, Mauritius.</t>
    </r>
  </si>
  <si>
    <r>
      <t>A.</t>
    </r>
    <r>
      <rPr>
        <b/>
        <sz val="9"/>
        <color indexed="8"/>
        <rFont val="Arial"/>
        <family val="2"/>
      </rPr>
      <t>     General</t>
    </r>
  </si>
  <si>
    <r>
      <t>Limitation of Workmen</t>
    </r>
    <r>
      <rPr>
        <sz val="9"/>
        <color indexed="8"/>
        <rFont val="Arial"/>
        <family val="2"/>
      </rPr>
      <t>:  The Contractor shall keep all persons including those employed by sub-contractors under control and within the boundaries of the area allocated to him</t>
    </r>
  </si>
  <si>
    <r>
      <t>Limitation of construction activity:</t>
    </r>
    <r>
      <rPr>
        <sz val="9"/>
        <color indexed="8"/>
        <rFont val="Arial"/>
        <family val="2"/>
      </rPr>
      <t xml:space="preserve">  The Contractor shall be required to limit the construction activity temporary buildings, storage of equipment and materials, etc within the boundaries of the area allocated to him</t>
    </r>
  </si>
  <si>
    <r>
      <t>Safety Nets</t>
    </r>
    <r>
      <rPr>
        <sz val="9"/>
        <color indexed="8"/>
        <rFont val="Arial"/>
        <family val="2"/>
      </rPr>
      <t>: The Contractor shall allow for safety nets in all around the building for safety of the Public workers and against dust.</t>
    </r>
  </si>
  <si>
    <r>
      <t>Temporary Roads</t>
    </r>
    <r>
      <rPr>
        <sz val="9"/>
        <color indexed="8"/>
        <rFont val="Arial"/>
        <family val="2"/>
      </rPr>
      <t>:  The Contractor shall provide for making temporary access road, tracks and hardstandings, crossings, etc and for the removal before handing over of the works</t>
    </r>
  </si>
  <si>
    <r>
      <t xml:space="preserve">Pumping and Dewatering:  </t>
    </r>
    <r>
      <rPr>
        <sz val="9"/>
        <color indexed="8"/>
        <rFont val="Arial"/>
        <family val="2"/>
      </rPr>
      <t>The Contractor shall provide for all necessary pumping and dewatering and for keeping all excavations free from surface water and underground water.</t>
    </r>
  </si>
  <si>
    <r>
      <t>Protection of Waterways:</t>
    </r>
    <r>
      <rPr>
        <sz val="9"/>
        <color indexed="8"/>
        <rFont val="Arial"/>
        <family val="2"/>
      </rPr>
      <t xml:space="preserve">  The Contractor shall take all reasonable precautions to ensure the efficient protection of all streams and water ways against pollution arising out of or by reason of the execution of the works.</t>
    </r>
  </si>
  <si>
    <r>
      <t>Maintenance of Roads:</t>
    </r>
    <r>
      <rPr>
        <sz val="9"/>
        <color indexed="8"/>
        <rFont val="Arial"/>
        <family val="2"/>
      </rPr>
      <t xml:space="preserve">  The Contractor shall maintain all public and private roads, footpaths, kerbs, etc and keep the approaches of the site clear of mud.  The Contractor is to make good any damage caused by his own or sub-contractor's transport at his own expense or pay all costs and charges therewith.</t>
    </r>
  </si>
  <si>
    <r>
      <t>Services:</t>
    </r>
    <r>
      <rPr>
        <sz val="9"/>
        <color indexed="8"/>
        <rFont val="Arial"/>
        <family val="2"/>
      </rPr>
      <t xml:space="preserve">  The Contractor shall protect, uphold and maintain all pipes, ducts, sewers, water mains, overhead cables, etc during the execution of the works.  The Contractor is to make good any damage due to any cause, at his own expense or pay any costs and charges in connection therewith.</t>
    </r>
  </si>
  <si>
    <r>
      <t>(a)</t>
    </r>
    <r>
      <rPr>
        <sz val="9"/>
        <color indexed="8"/>
        <rFont val="Arial"/>
        <family val="2"/>
      </rPr>
      <t xml:space="preserve">    </t>
    </r>
    <r>
      <rPr>
        <u/>
        <sz val="9"/>
        <color indexed="8"/>
        <rFont val="Arial"/>
        <family val="2"/>
      </rPr>
      <t>Water:</t>
    </r>
    <r>
      <rPr>
        <sz val="9"/>
        <color indexed="8"/>
        <rFont val="Arial"/>
        <family val="2"/>
      </rPr>
      <t xml:space="preserve">  Provide clean fresh water for use in the works and for use in temporary Consultant's offices and Sub-Contractor’s and Direct Contractor’s Offices, pay all charges in connection therewith, provide all necessary temporary storage, plumbing incoming and waste installations and sanitary fittings and accessories, connections and clear away and make good after completion.  The Contractor shall make his own arrangements for the supply of regular and adequate quantity of water and shall pay all necessary fees and charges in connection therewith.</t>
    </r>
  </si>
  <si>
    <r>
      <t xml:space="preserve">(b)  </t>
    </r>
    <r>
      <rPr>
        <u/>
        <sz val="9"/>
        <color indexed="8"/>
        <rFont val="Arial"/>
        <family val="2"/>
      </rPr>
      <t>Lighting and Power:</t>
    </r>
    <r>
      <rPr>
        <sz val="9"/>
        <color indexed="8"/>
        <rFont val="Arial"/>
        <family val="2"/>
      </rPr>
      <t xml:space="preserve">  Provide all artificial lighting and power for use in the Works and for use in Consultants temporary offices, by the Sub-Contractors and Direct Contractors and for security purposes and provide all necessary temporary connections, fittings, etc and remove after completion of works.</t>
    </r>
  </si>
  <si>
    <r>
      <t xml:space="preserve">(c) </t>
    </r>
    <r>
      <rPr>
        <u/>
        <sz val="9"/>
        <color indexed="8"/>
        <rFont val="Arial"/>
        <family val="2"/>
      </rPr>
      <t>Power for testing and commissioning of Mechanical, Electrical &amp; Plumbing (MEP) Works:</t>
    </r>
    <r>
      <rPr>
        <sz val="9"/>
        <color indexed="8"/>
        <rFont val="Arial"/>
        <family val="2"/>
      </rPr>
      <t xml:space="preserve"> Provide necessary power supply including 3 phase connection for the testing and commissioning of Mechanical, Electrical &amp; Plumbing installations and allow for all charges and pay all necessary cost associated at Contractor’s expense.  </t>
    </r>
  </si>
  <si>
    <r>
      <t xml:space="preserve">(d)  </t>
    </r>
    <r>
      <rPr>
        <u/>
        <sz val="9"/>
        <color indexed="8"/>
        <rFont val="Arial"/>
        <family val="2"/>
      </rPr>
      <t>Telephone:</t>
    </r>
    <r>
      <rPr>
        <sz val="9"/>
        <color indexed="8"/>
        <rFont val="Arial"/>
        <family val="2"/>
      </rPr>
      <t xml:space="preserve">  Provide and maintain  temporary telephone service in the foreman's office and in the Consultants office for the full period of the Contract and pay all necessary fees and charges in connection therewith including those of the Project Manager and his representatives as per specifications.</t>
    </r>
  </si>
  <si>
    <r>
      <t>(e) Fax:</t>
    </r>
    <r>
      <rPr>
        <sz val="9"/>
        <color indexed="8"/>
        <rFont val="Arial"/>
        <family val="2"/>
      </rPr>
      <t xml:space="preserve">  Provide and maintain a temporary fax machine service in the Consultant's office for the full period of the Contract and pay all necessary fees and charges in connection therewith including those of the Project Manager and his representatives.</t>
    </r>
  </si>
  <si>
    <r>
      <t xml:space="preserve">(a) </t>
    </r>
    <r>
      <rPr>
        <u/>
        <sz val="9"/>
        <color indexed="8"/>
        <rFont val="Arial"/>
        <family val="2"/>
      </rPr>
      <t>Temporary offices:</t>
    </r>
    <r>
      <rPr>
        <sz val="9"/>
        <color indexed="8"/>
        <rFont val="Arial"/>
        <family val="2"/>
      </rPr>
      <t xml:space="preserve">  Provide and maintain a temporary office accommodation for the Contractor's staff including all necessary chairs and tables.</t>
    </r>
  </si>
  <si>
    <r>
      <t xml:space="preserve">(b)  </t>
    </r>
    <r>
      <rPr>
        <u/>
        <sz val="9"/>
        <color indexed="8"/>
        <rFont val="Arial"/>
        <family val="2"/>
      </rPr>
      <t>Temporary Shed:</t>
    </r>
    <r>
      <rPr>
        <sz val="9"/>
        <color indexed="8"/>
        <rFont val="Arial"/>
        <family val="2"/>
      </rPr>
      <t xml:space="preserve">  Provide and maintain a temporary shed for the storage of materials, tools, etc</t>
    </r>
  </si>
  <si>
    <r>
      <t xml:space="preserve">(c)  </t>
    </r>
    <r>
      <rPr>
        <u/>
        <sz val="9"/>
        <color indexed="8"/>
        <rFont val="Arial"/>
        <family val="2"/>
      </rPr>
      <t>Temporary Toilet:</t>
    </r>
    <r>
      <rPr>
        <sz val="9"/>
        <color indexed="8"/>
        <rFont val="Arial"/>
        <family val="2"/>
      </rPr>
      <t xml:space="preserve">  Provide and maintain a temporary toilet accommodation for the use of the Contractor's employees.</t>
    </r>
  </si>
  <si>
    <r>
      <t>(a)</t>
    </r>
    <r>
      <rPr>
        <sz val="9"/>
        <color indexed="8"/>
        <rFont val="Arial"/>
        <family val="2"/>
      </rPr>
      <t xml:space="preserve">    </t>
    </r>
    <r>
      <rPr>
        <u/>
        <sz val="9"/>
        <color indexed="8"/>
        <rFont val="Arial"/>
        <family val="2"/>
      </rPr>
      <t>Temporary office:</t>
    </r>
    <r>
      <rPr>
        <sz val="9"/>
        <color indexed="8"/>
        <rFont val="Arial"/>
        <family val="2"/>
      </rPr>
      <t xml:space="preserve">  Provide a temporary office and attendance all in accordance with the Specifications.  The temporary office shall be complete with sanitary installation, telephone, fax and electrical services and fittings as specified. The Temporary office should be close to the site and large to accommodate full time attendance of the Project Manager and other Consultants and supportive staffs.</t>
    </r>
  </si>
  <si>
    <r>
      <t>2.</t>
    </r>
    <r>
      <rPr>
        <sz val="9"/>
        <color indexed="8"/>
        <rFont val="Arial"/>
        <family val="2"/>
      </rPr>
      <t>      Title of the Project</t>
    </r>
  </si>
  <si>
    <r>
      <t>3.</t>
    </r>
    <r>
      <rPr>
        <sz val="9"/>
        <color indexed="8"/>
        <rFont val="Arial"/>
        <family val="2"/>
      </rPr>
      <t>      Name of Architect</t>
    </r>
  </si>
  <si>
    <r>
      <t>4.</t>
    </r>
    <r>
      <rPr>
        <sz val="9"/>
        <color indexed="8"/>
        <rFont val="Arial"/>
        <family val="2"/>
      </rPr>
      <t>      Name of Structural Engineer</t>
    </r>
  </si>
  <si>
    <r>
      <t>5.</t>
    </r>
    <r>
      <rPr>
        <sz val="9"/>
        <color indexed="8"/>
        <rFont val="Arial"/>
        <family val="2"/>
      </rPr>
      <t>      Name of the Quantity Surveyor</t>
    </r>
  </si>
  <si>
    <r>
      <t>6.</t>
    </r>
    <r>
      <rPr>
        <sz val="9"/>
        <color indexed="8"/>
        <rFont val="Arial"/>
        <family val="2"/>
      </rPr>
      <t>      Name of Electrical &amp; Mechanical Engineer</t>
    </r>
  </si>
  <si>
    <r>
      <t>7.</t>
    </r>
    <r>
      <rPr>
        <sz val="9"/>
        <color indexed="8"/>
        <rFont val="Arial"/>
        <family val="2"/>
      </rPr>
      <t>      Name of the Contractor and Subcontractors</t>
    </r>
  </si>
  <si>
    <r>
      <t>-</t>
    </r>
    <r>
      <rPr>
        <sz val="9"/>
        <color indexed="8"/>
        <rFont val="Arial"/>
        <family val="2"/>
      </rPr>
      <t>                      shall be in accordance with the dates given herein for possession and practical completion; and</t>
    </r>
  </si>
  <si>
    <r>
      <t xml:space="preserve">Quality Assurance </t>
    </r>
    <r>
      <rPr>
        <sz val="9"/>
        <color indexed="8"/>
        <rFont val="Arial"/>
        <family val="2"/>
      </rPr>
      <t>is the organised evaluation of quality control systems and their implementation to provide increased confidence in the quality of a product or service.</t>
    </r>
  </si>
  <si>
    <r>
      <t>Quality Control</t>
    </r>
    <r>
      <rPr>
        <sz val="9"/>
        <color indexed="8"/>
        <rFont val="Arial"/>
        <family val="2"/>
      </rPr>
      <t xml:space="preserve"> is the implementation of a set of techniques to provide increased confidence that the desire quality is being maintained.</t>
    </r>
  </si>
  <si>
    <r>
      <t xml:space="preserve">(a) </t>
    </r>
    <r>
      <rPr>
        <u/>
        <sz val="9"/>
        <color indexed="8"/>
        <rFont val="Arial"/>
        <family val="2"/>
      </rPr>
      <t>Materials or objects of value found on site</t>
    </r>
  </si>
  <si>
    <r>
      <t xml:space="preserve">(b) </t>
    </r>
    <r>
      <rPr>
        <u/>
        <sz val="9"/>
        <color indexed="8"/>
        <rFont val="Arial"/>
        <family val="2"/>
      </rPr>
      <t>Protection of works</t>
    </r>
  </si>
  <si>
    <r>
      <t xml:space="preserve">(c) </t>
    </r>
    <r>
      <rPr>
        <u/>
        <sz val="9"/>
        <color indexed="8"/>
        <rFont val="Arial"/>
        <family val="2"/>
      </rPr>
      <t>Traffic regulations</t>
    </r>
  </si>
  <si>
    <r>
      <t xml:space="preserve">(d) </t>
    </r>
    <r>
      <rPr>
        <u/>
        <sz val="9"/>
        <color indexed="8"/>
        <rFont val="Arial"/>
        <family val="2"/>
      </rPr>
      <t>Statutes and Government regulations</t>
    </r>
  </si>
  <si>
    <r>
      <t xml:space="preserve">(e) </t>
    </r>
    <r>
      <rPr>
        <u/>
        <sz val="9"/>
        <color indexed="8"/>
        <rFont val="Arial"/>
        <family val="2"/>
      </rPr>
      <t>Night work</t>
    </r>
  </si>
  <si>
    <r>
      <t xml:space="preserve">(f) </t>
    </r>
    <r>
      <rPr>
        <u/>
        <sz val="9"/>
        <color indexed="8"/>
        <rFont val="Arial"/>
        <family val="2"/>
      </rPr>
      <t>Removing rubbish and cleaning the Works</t>
    </r>
  </si>
  <si>
    <r>
      <t xml:space="preserve">(g) </t>
    </r>
    <r>
      <rPr>
        <u/>
        <sz val="9"/>
        <color indexed="8"/>
        <rFont val="Arial"/>
        <family val="2"/>
      </rPr>
      <t>Advertisements and notices</t>
    </r>
  </si>
  <si>
    <r>
      <t xml:space="preserve">(h) </t>
    </r>
    <r>
      <rPr>
        <u/>
        <sz val="9"/>
        <color indexed="8"/>
        <rFont val="Arial"/>
        <family val="2"/>
      </rPr>
      <t>Temporary fencing, hoarding, etc.</t>
    </r>
  </si>
  <si>
    <r>
      <t xml:space="preserve">(i) </t>
    </r>
    <r>
      <rPr>
        <u/>
        <sz val="9"/>
        <color indexed="8"/>
        <rFont val="Arial"/>
        <family val="2"/>
      </rPr>
      <t>Daily Diary</t>
    </r>
  </si>
  <si>
    <r>
      <t xml:space="preserve">(j) </t>
    </r>
    <r>
      <rPr>
        <u/>
        <sz val="9"/>
        <color indexed="8"/>
        <rFont val="Arial"/>
        <family val="2"/>
      </rPr>
      <t>Saving Clause</t>
    </r>
  </si>
  <si>
    <r>
      <t xml:space="preserve">(k) </t>
    </r>
    <r>
      <rPr>
        <u/>
        <sz val="9"/>
        <color indexed="8"/>
        <rFont val="Arial"/>
        <family val="2"/>
      </rPr>
      <t>Materials described in Bills of Quantities</t>
    </r>
  </si>
  <si>
    <r>
      <t xml:space="preserve">(l) </t>
    </r>
    <r>
      <rPr>
        <u/>
        <sz val="9"/>
        <color indexed="8"/>
        <rFont val="Arial"/>
        <family val="2"/>
      </rPr>
      <t>Overtime</t>
    </r>
  </si>
  <si>
    <r>
      <t xml:space="preserve">(m) </t>
    </r>
    <r>
      <rPr>
        <u/>
        <sz val="9"/>
        <color indexed="8"/>
        <rFont val="Arial"/>
        <family val="2"/>
      </rPr>
      <t>Checking of drawings</t>
    </r>
  </si>
  <si>
    <r>
      <t xml:space="preserve">(n) </t>
    </r>
    <r>
      <rPr>
        <u/>
        <sz val="9"/>
        <color indexed="8"/>
        <rFont val="Arial"/>
        <family val="2"/>
      </rPr>
      <t>Builder's work</t>
    </r>
  </si>
  <si>
    <r>
      <t xml:space="preserve">(o) </t>
    </r>
    <r>
      <rPr>
        <u/>
        <sz val="9"/>
        <color indexed="8"/>
        <rFont val="Arial"/>
        <family val="2"/>
      </rPr>
      <t>Co-ordination of sub-contractors' work</t>
    </r>
  </si>
  <si>
    <r>
      <t xml:space="preserve">(p) </t>
    </r>
    <r>
      <rPr>
        <u/>
        <sz val="9"/>
        <color indexed="8"/>
        <rFont val="Arial"/>
        <family val="2"/>
      </rPr>
      <t>Maintenance Manuals</t>
    </r>
  </si>
  <si>
    <r>
      <t xml:space="preserve">(q) </t>
    </r>
    <r>
      <rPr>
        <u/>
        <sz val="9"/>
        <color indexed="8"/>
        <rFont val="Arial"/>
        <family val="2"/>
      </rPr>
      <t>Attendance on Direct sub-Contractors &amp; Suppliers</t>
    </r>
  </si>
  <si>
    <r>
      <t xml:space="preserve">  </t>
    </r>
    <r>
      <rPr>
        <u/>
        <sz val="9"/>
        <color indexed="8"/>
        <rFont val="Arial"/>
        <family val="2"/>
      </rPr>
      <t>CESSION OF RIGHTS</t>
    </r>
  </si>
  <si>
    <r>
      <t xml:space="preserve">  </t>
    </r>
    <r>
      <rPr>
        <u/>
        <sz val="9"/>
        <color indexed="8"/>
        <rFont val="Arial"/>
        <family val="2"/>
      </rPr>
      <t>Building Services Co-ordinator</t>
    </r>
  </si>
  <si>
    <r>
      <t xml:space="preserve">(a) </t>
    </r>
    <r>
      <rPr>
        <u/>
        <sz val="9"/>
        <color indexed="8"/>
        <rFont val="Arial"/>
        <family val="2"/>
      </rPr>
      <t>Dayworks</t>
    </r>
  </si>
  <si>
    <r>
      <t xml:space="preserve">(b) </t>
    </r>
    <r>
      <rPr>
        <u/>
        <sz val="9"/>
        <color indexed="8"/>
        <rFont val="Arial"/>
        <family val="2"/>
      </rPr>
      <t>Final Account</t>
    </r>
  </si>
  <si>
    <r>
      <t>The term “</t>
    </r>
    <r>
      <rPr>
        <b/>
        <sz val="9"/>
        <color indexed="8"/>
        <rFont val="Arial"/>
        <family val="2"/>
      </rPr>
      <t>Employer</t>
    </r>
    <r>
      <rPr>
        <sz val="9"/>
        <color indexed="8"/>
        <rFont val="Arial"/>
        <family val="2"/>
      </rPr>
      <t xml:space="preserve">” shall mean </t>
    </r>
    <r>
      <rPr>
        <b/>
        <sz val="9"/>
        <color indexed="8"/>
        <rFont val="Arial"/>
        <family val="2"/>
      </rPr>
      <t xml:space="preserve">The Department of Civil Aviation </t>
    </r>
    <r>
      <rPr>
        <sz val="9"/>
        <color indexed="8"/>
        <rFont val="Arial"/>
        <family val="2"/>
      </rPr>
      <t xml:space="preserve">of registered address </t>
    </r>
    <r>
      <rPr>
        <b/>
        <sz val="9"/>
        <color indexed="8"/>
        <rFont val="Arial"/>
        <family val="2"/>
      </rPr>
      <t>SSR International Airport, Plaine Magnien, Mauritius.</t>
    </r>
  </si>
  <si>
    <r>
      <t>The term ‘</t>
    </r>
    <r>
      <rPr>
        <b/>
        <sz val="9"/>
        <color theme="1"/>
        <rFont val="Arial"/>
        <family val="2"/>
      </rPr>
      <t>Mechanical, Electrical &amp; Plumbing Engineer</t>
    </r>
    <r>
      <rPr>
        <sz val="9"/>
        <color theme="1"/>
        <rFont val="Arial"/>
        <family val="2"/>
      </rPr>
      <t xml:space="preserve">’ shall be </t>
    </r>
    <r>
      <rPr>
        <b/>
        <sz val="9"/>
        <color indexed="8"/>
        <rFont val="Arial"/>
        <family val="2"/>
      </rPr>
      <t xml:space="preserve">Merits Consulting Engineers Ltd </t>
    </r>
    <r>
      <rPr>
        <sz val="9"/>
        <color indexed="8"/>
        <rFont val="Arial"/>
        <family val="2"/>
      </rPr>
      <t xml:space="preserve">of </t>
    </r>
    <r>
      <rPr>
        <sz val="9"/>
        <color rgb="FF000000"/>
        <rFont val="Arial"/>
        <family val="2"/>
      </rPr>
      <t xml:space="preserve">registered address </t>
    </r>
    <r>
      <rPr>
        <b/>
        <sz val="9"/>
        <color indexed="8"/>
        <rFont val="Arial"/>
        <family val="2"/>
      </rPr>
      <t>Hennessy Avenue, Quatre Bornes, Mauritius.</t>
    </r>
  </si>
  <si>
    <t>The Conditions of Contract shall be the General Conditions of Contract (hereinafter referred to as the Conditions of Contract (GCC) forming part of the Standard Bidding Documents for Procurement of Works (recommended for Contracts up to a Value of Rs.400m) and issued by the Procurement Policy Office, Ministry of Finance &amp; Economic Development, under Section 4 of the Public Procurement Act 2006 and amended in the Special Conditions of Contract (hereinafter referred to as the Particular Conditions of Contract) (PCC).  The General Conditions of Contract prevailing is based on the issue dated April 2024 under Ref. No W/GCC10/04-24.</t>
  </si>
  <si>
    <t>Demolition of existing one-storeyed Office Building including the substructure part and carting away all demolished materials from site.</t>
  </si>
  <si>
    <t>Construction of a New Permit Office Building in two storey with an approximate total gross floor area of 468 sqm comprising of Ground and First Floor complete with all finishings.</t>
  </si>
  <si>
    <t>Drainage Installation works.</t>
  </si>
  <si>
    <t>(c )</t>
  </si>
  <si>
    <t>(d)</t>
  </si>
  <si>
    <t>Pump room and underground concrete water tank.</t>
  </si>
  <si>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</si>
  <si>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</si>
  <si>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</si>
  <si>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</si>
  <si>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</si>
  <si>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</si>
  <si>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</si>
  <si>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</si>
  <si>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</si>
  <si>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</si>
  <si>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</si>
  <si>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</si>
  <si>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</si>
  <si>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</si>
  <si>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</si>
  <si>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</si>
  <si>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</si>
  <si>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</si>
  <si>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</si>
  <si>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</si>
  <si>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</si>
  <si>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</si>
  <si>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</si>
  <si>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</si>
  <si>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</si>
  <si>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 xml:space="preserve">  TOTAL AMOUNT OF BILL NO. 1</t>
  </si>
  <si>
    <t>DEMOLITION AND SITE WORKS (PROVISIONAL)</t>
  </si>
  <si>
    <t>DEMOLITION WORKS</t>
  </si>
  <si>
    <t>Preamble for Demolition Works</t>
  </si>
  <si>
    <t>General</t>
  </si>
  <si>
    <t>In taking down and removing existing work the utmost care shall be observed to prevent any structural or other damage to remaining portions of the building, and the Contractor shall provide all shoring, needling, strutting, etc. to ensure the stability of all structures during alteration works.</t>
  </si>
  <si>
    <t>Special care shall be exercised during the progress of the work to ensure that any electrical installations, water supply pipes, telephone and other services which may be encountered are not interfered with and notice shall be given to the Architect if any disconnection or alterations become necessary.</t>
  </si>
  <si>
    <t>Description and quantities of dismantling works give a rough guide only as to the scope of the work.  Tenderers are therefore advised to visit the site before submitting a tender and to acquaint themselves with the nature and extent of the work to be done and the value of materials for which credit are to be allowed.</t>
  </si>
  <si>
    <t>The Contractor shall be deemed to have so satisfied himself as to the nature and extent of the works and no extra claim or extra expenses for extension of time or of whatsoever nature will be entertained on the ground that insufficient information was given and / or due to brevity of descriptions of items in the Bills of quantities</t>
  </si>
  <si>
    <t>The Contractor shall take all precautions necessary to prevent any nuisance from dust whilst carrying out the work.</t>
  </si>
  <si>
    <t>Materials from the dismantling works, credit, etc.</t>
  </si>
  <si>
    <t>Materials recovered from the dismantling works will become the property of the Contractor, who shall allow credit in respect thereof if provided for in the bills of quantities. Such materials shall not be re-used in new work without permission from the Architect.</t>
  </si>
  <si>
    <t>Materials described as "removed" shall be removed from the site immediately.</t>
  </si>
  <si>
    <t>Disposal of debris, etc.</t>
  </si>
  <si>
    <t>The Contractor shall be responsible for the removal from the site of all materials, debris and rubbish resulting from the dismantling works.</t>
  </si>
  <si>
    <t>Making good damaged works</t>
  </si>
  <si>
    <t>The Contractor shall make good in all trades to existing work where damaged or disturbed through the alterations with all necessary new materials to match the existing.</t>
  </si>
  <si>
    <t>Openings and Partition</t>
  </si>
  <si>
    <t>Description for removing / dismantling of openings shall be deemed to include for removing frames, architraves, ironmongeries, door closer, door stops, cills, roller shutter boxing, guides and ancillary items forming part of the openings</t>
  </si>
  <si>
    <t>Sanitary wares and fittings</t>
  </si>
  <si>
    <t>Description for removing / dismantling of sanitary wares and fittings shall be deemed to include for disconnecting piping from the wares.</t>
  </si>
  <si>
    <t>Material forming part of electrical services</t>
  </si>
  <si>
    <t>Description for removing / dismantling of material forming part of electrical services shall be deemed to include for disconnecting of all electrical cables, wiring etc.</t>
  </si>
  <si>
    <t>Nature and Extent</t>
  </si>
  <si>
    <t>Descriptions and quantities of demolitions give a rough guide only as to the scope of the work.  Tenderers are therefore advised to visit the site before submitting a tender and to acquaint themselves with the nature and extent of the work to be done and the value of recoverable materials for which a credit is to be allowed where indicated in the Bills of Quantities</t>
  </si>
  <si>
    <t>The Contractor shall completely demolish the building, etc. in a careful, skilful, practical and safe manner down to 150mm below ground level.</t>
  </si>
  <si>
    <t xml:space="preserve">Descriptions of demolitions shall be deemed to include an appropriate breaking up and removing : </t>
  </si>
  <si>
    <t xml:space="preserve">-  all floors, surface beds, hardcore or other fillings and foundation; </t>
  </si>
  <si>
    <t xml:space="preserve">-  all external screen walls, steps, ramps,   aprons, surface water channels, rainwater sumps, gulleys, etc. attached to the building to be demolished; </t>
  </si>
  <si>
    <t xml:space="preserve"> - all services, manholes, etc, inground to  a point not less than 1 m beyond the  perimeter of the building, including plugging off ends of all remaining pipes, drains, etc.</t>
  </si>
  <si>
    <t>The Contractor shall ensure that any services disconnected within and outside the building does not affect in anyway whatsoever the functioning of the adjoining buildings.  All disconnection and removing of services shall be closely monitored between the M &amp; E Engineer and the Contractor.</t>
  </si>
  <si>
    <t>Notices etc.</t>
  </si>
  <si>
    <t>The Contractor shall, before commencing work, obtain all necessary authorisation for carrying out the work, by whatever means including the use of pneumatic equipment or blasting, give all necessary notices and pay all charges and fees in connection therewith.  He shall also comply with all regulations pertaining to rodent extermination and he shall obtain the requisite Rodent Extermination Clearance Certificate and pay all necessary fees.  All receipts and certificates shall be left in the safekeeping of the Architect.  Descriptions of demolitions shall be deemed to include all the above-mentioned charges and fees.</t>
  </si>
  <si>
    <t>The Contractor shall give ample notice to the Architect and Local Authorities regarding any dis-connections necessary prior to the removal or interruption of electrical or telephone cables water and sanitary services, etc.</t>
  </si>
  <si>
    <t>Loss</t>
  </si>
  <si>
    <t>After the handing over of the site to the Contractor, the full risk of any loss or damage to buildings to be demolished shall be the responsibility of the Contractor and he shall take such precautions as he deems necessary against such loss or damage.</t>
  </si>
  <si>
    <t>Materials from the demolitions, credit, etc.</t>
  </si>
  <si>
    <t>Materials recovered from the demolitions will become the property of the Contractor, who shall allow credit in respect thereof if provided for in the bills of quantities.  Such materials shall not be re-used in any new work without written permission from the Architect.</t>
  </si>
  <si>
    <t>When there is doubt about whether items of works are to be demolished or not, the Contractor shall inform the Client/Consultants of same, prior to demolition.  Any items of significant value which is discovered during demolition shall be brought to the attention of the Client/Consultant prior to demolition or cart away.</t>
  </si>
  <si>
    <t>Blasting</t>
  </si>
  <si>
    <t>No blasting will be allowed without the written permission of the Architect.</t>
  </si>
  <si>
    <t>General Works</t>
  </si>
  <si>
    <t>Allow for all necessary protection, support, scaffoldings, propping and the like to existing demolished structures.  All to Architect's, M&amp;E and Engineer's approval</t>
  </si>
  <si>
    <t>Allow for disconnection of all CEB, CWA, Telephone and drainage connections prior to demolition works</t>
  </si>
  <si>
    <t>Allow for transport of dismantled salvaged materials which is of use to the Client</t>
  </si>
  <si>
    <t>Allow for general cleaning of whole premises and carting away of all waste materials from site</t>
  </si>
  <si>
    <t>SITE WORKS</t>
  </si>
  <si>
    <t>NATURE OF GROUND</t>
  </si>
  <si>
    <t>Description of excavations shall be deemed to include all types of ground conditions including in rocks and rock strata including tarmac, hardcore, foundations, and the like</t>
  </si>
  <si>
    <t>CARTING AWAY OF EXCAVATED MATERIALS</t>
  </si>
  <si>
    <t>Descriptions of carting away of excavated material shall be deemed to include loading excavated material onto trucks directly from the excavations, or, alternatively, from stockpiles situated on the building site.  Location of stockpiles will be determined by the Architect</t>
  </si>
  <si>
    <t>BULK EXCAVATIONS</t>
  </si>
  <si>
    <t>Descriptions for excavation to reduce level shall be deemed to include for forming sloping banks and terraces to an angle of repose which would prevent  collapse of excavated surfaces.  Any making good of collapse surfaces would be entirely at the expense of the Contractor</t>
  </si>
  <si>
    <t>Clear site of all grass, bushes, hedges, trees, stumps, grown up trees, including uprooting, making up levels, loose and embedded stone, debris, complete with removal of all arisings</t>
  </si>
  <si>
    <t>Excavate 150mm thick top soil and stockpile on site as directed by the Architect</t>
  </si>
  <si>
    <t>Trim surfaces to falls and crossfalls and compact to 95% of dry density to Engineer's approval.</t>
  </si>
  <si>
    <t>200 mm thick sub-base course made up of selected sound hardcore filling of maximum size n.e 150 mm, well compacted to Engineer's specifications to receive crusher run</t>
  </si>
  <si>
    <t>Prepare surface of crusher run and apply double seal prime coat as per Engineer's specifications</t>
  </si>
  <si>
    <t>Precast Concrete Kerbs</t>
  </si>
  <si>
    <t xml:space="preserve">Supply and lay fairfaced precast concrete kerbs of overall size 900 mm long when laid in straight line or of approved length when laid curved on plan x 150 mm thick x 250 mm high with 100 mm x 30 mm chamfered edge on one side in concrete Class 30/20 as specified butt jointed with 10 mm thick keyed rocksand : cement mortar joints in ration of 3 : 1.  Rate shall include for all excavation in any type of material; compaction of excavation in any type of material; compaction of excavated surfaces; backfilling; setting aside of surplus excavated materials on spoil heaps for later re-use as fill material, concrete haunching in concrete Class 15/20; formwork; reinforcement and all ancillary works and material </t>
  </si>
  <si>
    <t>ROAD MARKING</t>
  </si>
  <si>
    <t>GRASS PLANTING</t>
  </si>
  <si>
    <t xml:space="preserve">Soil Preparation </t>
  </si>
  <si>
    <t>Dig over existing ground, remove all rocks, debris, shrubs and the like and level to form a fine tilth</t>
  </si>
  <si>
    <t>Take top soil from spoil heap, spread, level, to an average of 150mm thick, clean, remove all debris, weeds, roots, etc. and level to form a fine tilth</t>
  </si>
  <si>
    <t xml:space="preserve">Grass Planting </t>
  </si>
  <si>
    <t>Allow for maintenance of grass including weeding, watering, applying fertilisers, compost, cutting and mowing for a period of 3 months from date of handing over</t>
  </si>
  <si>
    <t xml:space="preserve">  CARRIED TO COLLECTION</t>
  </si>
  <si>
    <t xml:space="preserve">Trim surfaces of reduce level to falls and crossfalls and compact to 95% BS heavy of dry density to Engineer's approval </t>
  </si>
  <si>
    <t>200mm thick crusher run (0/20) spread, levelled as required, consolidated, well watered and compacted to 95% BS heavy in layers of 100mm thick and laid to falls and crossfalls to receive paving block (elsewhere measured)</t>
  </si>
  <si>
    <t>100mm thick rocksand bedding spread, levelled as required, consolidated, well watered and compacted to 95% BS heavy in layers of 100mm thick and laid to falls and crossfalls to receive paving blocks (elsewhere measured)</t>
  </si>
  <si>
    <t>Excavate in any type of soil including rock strata to form pits for betafence fencing not exceeding 1.50m deep and cart away excavated materials from site. Rate to include for backfilling of same</t>
  </si>
  <si>
    <t>Level and compact bottom of excavations</t>
  </si>
  <si>
    <t>Concrete grade 20/20 as specified</t>
  </si>
  <si>
    <t>50mm blinding layer to bottomof excavations</t>
  </si>
  <si>
    <t>Mass concrete filling Grade 25/20 to pits to receive posts</t>
  </si>
  <si>
    <t>DEMOLITION &amp; SITE WORKS</t>
  </si>
  <si>
    <t>Do but demolish existing one-storeyed store of approximate overall size 3.00m x 2.00m x 3.50m high ditto</t>
  </si>
  <si>
    <t>Do but demolish existing CIS cover at back of existing building ditto</t>
  </si>
  <si>
    <t>Do but demolished existing precast concrete kerbs in parking area and cart away from site (approx 15m)</t>
  </si>
  <si>
    <t>Reinstatement of Tarmac at Parking Areas</t>
  </si>
  <si>
    <t>Precast concrete kerbs curved on plan and of size 150 x 250mm and in length 900mm with and including all necessary footing, excavation and concrete fillet</t>
  </si>
  <si>
    <t>Prepare and apply one coat of undiluted white road marking paint to MS87 for use on asphaltic concrete.  Paint shall be applied strictly in accordance with manufacturer's Specifications</t>
  </si>
  <si>
    <t>Road marking paint of white colour 100mm wide</t>
  </si>
  <si>
    <t>Supply and lay 450 x 450 x 100mm thick precast paving blocks laid to pattern and to Architect's approval.  Rate to include for rocksand filling between joints.  All as per  Architect's Drg No A101R1 and approval</t>
  </si>
  <si>
    <t>Supply and fix in position 'Betafence Nylofor 3D5", or approved equivalent fencing laid in panels of width 2505mm or other approved width x 1690 mm high with 50 x 200mm aperture and core wire diameter of 8.00 horizontally and 5.00mm vertically and complete with 'Betafence Bekafix" or approved equivalent vertical post anchored in concrete at 2500mm centres.  Method of erection shall be on site bolting together of components using shear-nut system as per Manufacturer's instructions and Specifications.  All as per Architect's approval</t>
  </si>
  <si>
    <t>DEMOLITION AND SITE WORKS</t>
  </si>
  <si>
    <t>Dismantle existing galvanised chain link fencing including galvanised posts embedded in concrete to side of existing building and cart away all demolished materials from site (approx 15 metres)</t>
  </si>
  <si>
    <t>Cut existing tarmac with a grinding machine for an average width of 1.20m where excavation for trenching works have been carried out and cart away from site</t>
  </si>
  <si>
    <t>Provide, lay and roll 60 mm thick premix asphalt (0/14) laid to falls and crossfalls and compacted using a 10 tons pneumatic roller to level to existing tarmac. All as per Engineer's Specifications and approval and drawing ST-V-045-21</t>
  </si>
  <si>
    <t>J12Y2024-BQ7</t>
  </si>
  <si>
    <t>7/4</t>
  </si>
  <si>
    <t>7/5</t>
  </si>
  <si>
    <t>7/6</t>
  </si>
  <si>
    <t>7/7</t>
  </si>
  <si>
    <t>7/8</t>
  </si>
  <si>
    <t>7/9</t>
  </si>
  <si>
    <t>BILL NO 8</t>
  </si>
  <si>
    <t>BILL NO. 8</t>
  </si>
  <si>
    <t xml:space="preserve">  TOTAL AMOUNT OF BILL NO. 8</t>
  </si>
  <si>
    <t>8/1</t>
  </si>
  <si>
    <t>8/2</t>
  </si>
  <si>
    <t>8/3</t>
  </si>
  <si>
    <t>trench to receive strip footing incl. for main entrance steps</t>
  </si>
  <si>
    <t xml:space="preserve">to trenches to stripfootings/lift shaft/main entrance steps </t>
  </si>
  <si>
    <t>base of strip footing</t>
  </si>
  <si>
    <t>surface floor slab 125mm thick (on average) including main entrance steps</t>
  </si>
  <si>
    <t xml:space="preserve">ramp 125mm thick </t>
  </si>
  <si>
    <t>steps</t>
  </si>
  <si>
    <t xml:space="preserve">150mm walling </t>
  </si>
  <si>
    <t>in additional suspended slab 100mm thick as overlay to make up level +3750</t>
  </si>
  <si>
    <t>in additional suspended slab 50mm thick as overlay to make up level +3700</t>
  </si>
  <si>
    <t>Design, manufacture, supply and fix minimum 80 microns powder coated curtain wall as per Architect's Specifications for curtain wall and aluminium composite panel cladding generally. Extruded aluminium sections shall have minimum mechanical properties equal to or greater than 6063-T5 alloy.</t>
  </si>
  <si>
    <t>Mullions and transome joints shall be positioned as shown on Architect's drawings.  Curtain wallshall be complete with glazing type Performance glass as specified by the Architect in Drawing No A605.  Glass to meet Architect's Specificatios as described in the tender documents.  Colour of glass to be approved by the Architect.  Curtain  wall shall be complete with all ironmongeries, framing, gaskets, flashings for water tightness, cills, aluminium closures against external and internal wall finishes including reinforced with weather bars as per Architect's Specifications.  All specified opening sizes are approximate and the Contractor must take site measurements prior to fabrication.  Shop drawings are to be submitted for approval by the Structural Engineer and Architect prior to fabrication. All works shall be as per Architects Drawings A605, Specifications and approval.</t>
  </si>
  <si>
    <t xml:space="preserve">Vigilance Aid Band tactile tile or other approved equivalent of size 420 x 1350mm sticked to LVT flooring and having a durable and excellent slip resistance with high chemical and stain resistance.  Colour to Architet's approval.  All as per Architect's Drawing A400R2 and A400.2R2 and A601R2 and Specifications. </t>
  </si>
  <si>
    <t>Painting and Clear Finishes</t>
  </si>
  <si>
    <t>Interior Water based paint</t>
  </si>
  <si>
    <t>Exterior water based paint</t>
  </si>
  <si>
    <t>Rate shall also include for all framing, fixings, flashings, approved joint waterproof sealant to Architect's specifications, drainage holes at end of ACP Panels, glue fixed to Specialist's recommendation, backer rod, etc to make a complete and fit for purpose installation.</t>
  </si>
  <si>
    <t>Design calculations must be submitted to the Structural Engineer for approval prior to start of manufacture. Shop drawings and samples to the aluminium panel, fittings and other components of the system must be submitted to the Architect and Engineer for approval.  All as per Architect's Drawing A402, A402.1, A402.2, A402.3, A402.4 and Schedule of Finishes Drawing A601R2 and Architect's Specifications, Architect's and Engineer's Performance Specifications</t>
  </si>
  <si>
    <t>Do but with colour reference 'Silver Mica" (ACP2) ditto</t>
  </si>
  <si>
    <t>Outdoor steps</t>
  </si>
  <si>
    <t xml:space="preserve">Item </t>
  </si>
  <si>
    <t>Design, fabricate, assemble, supply and install hot dipped galvanised after manufacture fabricated 300mm x 75mm x 6mm thick fabricated channel of overall length 4350mm bent to shape at both ends with uper end fixed to roof slab with 6 No M16 chemical anchors and lower end fixed to wall with 6 Nos chemical anchors and gms metal plate.  Channels shall be fixed in a slanting position as per angle shown on the Architect's drawing.  Rate shall include for painting the metal structure with one coat of super galva primer, one coat undercoat and two finishing coats of high quality epoxy paint.  All as per Architect's drawing A419 and approval and Engineer's drawing No ST-V-045-19</t>
  </si>
  <si>
    <t>(Refer to Architect's drawing A407 and Engineer's drawing ST-V-045-18)</t>
  </si>
  <si>
    <t>(Refer to Architect's Drawing No A406 and Engineer's Drawing No ST-V-045-22)</t>
  </si>
  <si>
    <t>Supply and fix in position galvanised mild steel cat ladder of overall size 560mm wide x 375mm deep x 5250mm high comprising of 2 Nos 50mm diameter 3mm thick CHS as vertical support and 50mm diameter 3mm thick CHS as steps to ladder welded to vertical support at 325mm centres and 50mm diameter x 3mm thick CHS ladder stay welded to stringer bar and 6mm thick gms plate and rawlbolted with 4 Nos M12 chemical anchor at 650mm centres.  Rate to also include for gms 40mm diameter  x 2mm thick circular flat hoop 3835mm high bolted to stringer bar.  Cat ladder to be fixed on roof by welding to gms plate and rawlbolted to roof slab by chemical anchors.  Rate to also include for other ancillary fittings including bolts, nuts, fishers, plates.  All mild steel components shall be hot dipped galvanised after manufacture and finished with 1 coat of super galva primer, 1 coat of undercoat and 2 finishing coats of high quality epoxy  paint as per Manufacturer's Specifications.  Colour to Architect's decision.  Shop drawings to be submitted for approval prior to fabrication.  All as per Architect's Drawing No A406 and Engineer's Drawing No ST-V-045-22 and approval</t>
  </si>
  <si>
    <t>Removable Quartz cover in toilet</t>
  </si>
  <si>
    <t xml:space="preserve">Supply and fix in position 1400 x 400 mm wide x 20mm thick quartz removable cover slab with chamfered edged fixed on top of low level blockwalling with 4 Nos. 38mm brass screws with chrome cap.  All as per Architect's approval </t>
  </si>
  <si>
    <t>Do but of overall size 950 x 400mm wide ditto</t>
  </si>
  <si>
    <t>2.8/9</t>
  </si>
  <si>
    <t>Construct catchpit overall size 700 x 700 x 600 mm deep made up with 100 mm thick reinforced concrete walling and concrete bed and with finishes and 400 x 400mm galvanised metal grating cover comprising of galvanised 25 x 5mm flat bars all welded together to receive down pipe.  Rate to include for all excavation work, removal of excavated materials and all finishes including painting works.  All as per Engineer's drawing ST-VO45-14</t>
  </si>
  <si>
    <t>Do but of overall size 1.50m x 3.50m and depth not exceeding 3.00m ditto</t>
  </si>
  <si>
    <t>Do but of overall size 1.50m x 5.50m and depth not exceeding 4.00m ditto</t>
  </si>
  <si>
    <t>Allow for testing and commissioning of the whole of drainage installation works to the satisfaction of the Architect / M&amp;E Engineer.</t>
  </si>
  <si>
    <t>Demolish existing one-storeyed Permit Office Building of approximate overall size of 17.00m x 9.50m x 3.50m high comprising of reinforced concrete columns, beams and suspended slab and including external and internal rendered blockwalling and cart away all demolished and excess cut materials from site.  Rate to also include for demolishing the substructure part of the building and the like and carting away all demolished and excess cut materials from site and make good all disturbed soil by filling to make up level and keeping top level flat to receive new works (approx 160 sqm)</t>
  </si>
  <si>
    <t>150 mm thick crusher run 0/20 comprising of two layers of 100mm thick material, well watered and compacted to 95% BS in  layers of 100 mm thick and laid to falls and crossfalls and swept clean to receive prime coat sealer.</t>
  </si>
  <si>
    <t>PRECAST CONCRETE PAVING BLOCKS TO MAIN ENTRANCE</t>
  </si>
  <si>
    <t>thickening to floor slab under 100 mm wall</t>
  </si>
  <si>
    <t>150mm thick low level blockwall in toilet</t>
  </si>
  <si>
    <t>Allow for the cost of checking the Preliminary design by an independent Specialist curtain wall designer</t>
  </si>
  <si>
    <t xml:space="preserve">Floor laid level with a washed rocksand finish at entrance steps </t>
  </si>
  <si>
    <t>Do but Grade 316 stainless steel balustrade 900mm high comprising of 40mm diameter stainless steel vertical posts welded to 60mm diameter stainless steel top rail.  All end vertical posts are the continued 60mm diameter stainless steel top rail.  The bottom end is fixed to stainless steel hollow section shoe welded to stainless steel plate which shall be rawlbolted to concrete using 3 Nos. stainless steel rawlbolts to Structural Engineer's approval ditto.  All as per Architect's drawing No. A403R1 and A404 and approval (Main entrance steps/ramp and outdoor steps)</t>
  </si>
  <si>
    <t>Design on a fit for purpose, fabricate, assemble, supply and install entrance canopy of overall size 11.58m x 1.60m wide comprising of 10 Nos glass sheets of a minimum of 16mm thick tempered laminated glass fixed together with stainless steel spider fittings.  Glass canopy is supported below  by 11 Nos gms. I-beam size  1PE 160 x 15.8 kg/m each welded to 200 x 75 x 24.3 kg/m gms C-channel wall plate.  C-channel wall plate is bolted to reinforced concrete beam/wall with 2 Nos M16 chemical bolts at 400mm centres.  Rate shall also include for metal flashing and other ancillary fittings including bolts, nuts, fishers, plates and othe ancillary works.   All mild steel components shall be hot dipped galvanised after manufacture and finished with one coat of super galva primer, one coat of undersal undercoat and two finishing coats of high quality epoxy paint as per manufacturer's specifications.  Colour to Architect's decision.  All as per Architect's drawing A407, Engineer's drawing No ST-V-045-18 and approval</t>
  </si>
  <si>
    <t>Supply and plant 'new Buffalo' or other approved grass of approved type at 100mm centres both ways, water and maintain until completion all as per Specifications.  All grassing shall be complete at least three weeks before scheduled completion time.  On date of handing over the grass shall spread over, cut and left tidy to the satisfaction of the Architect.  Rate shall include for weeding, watering, mowing, applying fertilisers, compost and cutting until completion of works</t>
  </si>
  <si>
    <t xml:space="preserve">Betafence fencing </t>
  </si>
  <si>
    <r>
      <t>The term ‘</t>
    </r>
    <r>
      <rPr>
        <b/>
        <sz val="9"/>
        <color indexed="8"/>
        <rFont val="Arial"/>
        <family val="2"/>
      </rPr>
      <t xml:space="preserve">Structural Engineer” </t>
    </r>
    <r>
      <rPr>
        <sz val="9"/>
        <color indexed="8"/>
        <rFont val="Arial"/>
        <family val="2"/>
      </rPr>
      <t xml:space="preserve">shall be – </t>
    </r>
    <r>
      <rPr>
        <b/>
        <sz val="9"/>
        <color indexed="8"/>
        <rFont val="Arial"/>
        <family val="2"/>
      </rPr>
      <t xml:space="preserve">A. S Gopee Engineers Co Ltd </t>
    </r>
    <r>
      <rPr>
        <sz val="9"/>
        <color indexed="8"/>
        <rFont val="Arial"/>
        <family val="2"/>
      </rPr>
      <t xml:space="preserve">of registered address </t>
    </r>
    <r>
      <rPr>
        <b/>
        <sz val="9"/>
        <color indexed="8"/>
        <rFont val="Arial"/>
        <family val="2"/>
      </rPr>
      <t>16 Walter Besant Street, Beau Bassin,Mauritius.</t>
    </r>
  </si>
  <si>
    <t>(e)</t>
  </si>
  <si>
    <t>Mechanical &amp; Electrical Works comprising of electrical, air-conditioning and ventilation works, plumbing and fire fighting works, lift installation works, electronic security system, etc.,</t>
  </si>
  <si>
    <t>sides of ramp</t>
  </si>
  <si>
    <t>J12Y2024</t>
  </si>
  <si>
    <t>CONSTRUCTION OF NEW PERMIT OFFICE AT SSR INTERNATIONAL AIRPORT</t>
  </si>
  <si>
    <t>AMOUNT (RS.)</t>
  </si>
  <si>
    <t>PRELIMINARIES &amp; GENERAL CONDITIONS OF CONTRACT</t>
  </si>
  <si>
    <t>Brought forward from page No 1/26</t>
  </si>
  <si>
    <t>…………………………..</t>
  </si>
  <si>
    <t>Brought forward from page No 4/4</t>
  </si>
  <si>
    <t>Brought forward from page No 5/4</t>
  </si>
  <si>
    <t>BILL NO 6</t>
  </si>
  <si>
    <t>MECHANICAL &amp; ELECTRICAL INSTALLATION</t>
  </si>
  <si>
    <t>Brought forward from page No 7/10</t>
  </si>
  <si>
    <t>Brought forward from page No 8/4</t>
  </si>
  <si>
    <t>SUB-TOTAL EXCLUDING VAT</t>
  </si>
  <si>
    <r>
      <t xml:space="preserve">Less: </t>
    </r>
    <r>
      <rPr>
        <sz val="9"/>
        <color indexed="8"/>
        <rFont val="Arial"/>
        <family val="2"/>
      </rPr>
      <t>Discount excluding VAT (If Any)</t>
    </r>
  </si>
  <si>
    <t>SUB-TOTAL AFTER DISCOUNT</t>
  </si>
  <si>
    <r>
      <rPr>
        <b/>
        <u/>
        <sz val="9"/>
        <color indexed="8"/>
        <rFont val="Arial"/>
        <family val="2"/>
      </rPr>
      <t xml:space="preserve">ADD </t>
    </r>
    <r>
      <rPr>
        <sz val="9"/>
        <color indexed="8"/>
        <rFont val="Arial"/>
        <family val="2"/>
      </rPr>
      <t>15% VAT</t>
    </r>
  </si>
  <si>
    <t>TOTAL AMOUNT OF FIXED PRICE BID INCLUDING VAT</t>
  </si>
  <si>
    <t>CARRIED TO BID SUBMISSION FORM</t>
  </si>
  <si>
    <t>Total amount of Bid in words</t>
  </si>
  <si>
    <t>____________________________________________________________________________________________</t>
  </si>
  <si>
    <t>Name of Bidder (Company) _____________________________________________________________________</t>
  </si>
  <si>
    <t>Signature of Bidder ___________________________________________________________</t>
  </si>
  <si>
    <t>Name of Signatory ___________________________________________________________</t>
  </si>
  <si>
    <t>Date __________________________________________</t>
  </si>
  <si>
    <t>Fax No ______________________     Email Address : _________________________</t>
  </si>
  <si>
    <t xml:space="preserve">MAIN BID SUMMARY </t>
  </si>
  <si>
    <t>DWG NO.: NP / 24/ 06/T</t>
  </si>
  <si>
    <t>DRAWING TITLE</t>
  </si>
  <si>
    <t xml:space="preserve">Paper </t>
  </si>
  <si>
    <t>Scale</t>
  </si>
  <si>
    <t>No.</t>
  </si>
  <si>
    <r>
      <rPr>
        <b/>
        <u/>
        <sz val="10"/>
        <color rgb="FF00B050"/>
        <rFont val="Arial"/>
        <family val="2"/>
      </rPr>
      <t>PROPOSED -</t>
    </r>
    <r>
      <rPr>
        <b/>
        <sz val="10"/>
        <rFont val="Arial"/>
        <family val="2"/>
      </rPr>
      <t xml:space="preserve"> ARCHITECTURAL FLOOR PLANS</t>
    </r>
  </si>
  <si>
    <t>A100</t>
  </si>
  <si>
    <t>LOCATION PLAN</t>
  </si>
  <si>
    <t>A3</t>
  </si>
  <si>
    <t>NTS</t>
  </si>
  <si>
    <t xml:space="preserve"> A101R1</t>
  </si>
  <si>
    <t>SITE PLAN</t>
  </si>
  <si>
    <t>1:200</t>
  </si>
  <si>
    <t>A102R1</t>
  </si>
  <si>
    <t>GROUND FLOOR PLAN</t>
  </si>
  <si>
    <t>1:100</t>
  </si>
  <si>
    <t>A103R1</t>
  </si>
  <si>
    <t>FIRST FLOOR PLAN</t>
  </si>
  <si>
    <t>A104R1</t>
  </si>
  <si>
    <t>ROOF PLAN</t>
  </si>
  <si>
    <r>
      <rPr>
        <b/>
        <u/>
        <sz val="10"/>
        <color rgb="FF00B050"/>
        <rFont val="Arial"/>
        <family val="2"/>
      </rPr>
      <t>PROPOSED -</t>
    </r>
    <r>
      <rPr>
        <b/>
        <sz val="10"/>
        <rFont val="Arial"/>
        <family val="2"/>
      </rPr>
      <t xml:space="preserve"> ARCHITECTURAL SECTIONS</t>
    </r>
  </si>
  <si>
    <t>A201</t>
  </si>
  <si>
    <t>SECTIONS 1-1, 2-2 &amp; 3-3</t>
  </si>
  <si>
    <r>
      <rPr>
        <b/>
        <u/>
        <sz val="10"/>
        <color rgb="FF00B050"/>
        <rFont val="Arial"/>
        <family val="2"/>
      </rPr>
      <t>PROPOSED -</t>
    </r>
    <r>
      <rPr>
        <b/>
        <sz val="10"/>
        <rFont val="Arial"/>
        <family val="2"/>
      </rPr>
      <t xml:space="preserve"> ARCHITECTURAL ELEVATIONS</t>
    </r>
  </si>
  <si>
    <t>A301</t>
  </si>
  <si>
    <t>ELEVATIONS- FRONT &amp; RIGHT</t>
  </si>
  <si>
    <t>A302</t>
  </si>
  <si>
    <t>ELEVATIONS- BACK &amp; LEFT</t>
  </si>
  <si>
    <r>
      <rPr>
        <b/>
        <u/>
        <sz val="10"/>
        <color rgb="FF00B050"/>
        <rFont val="Arial"/>
        <family val="2"/>
      </rPr>
      <t>PROPOSED -</t>
    </r>
    <r>
      <rPr>
        <b/>
        <sz val="10"/>
        <rFont val="Arial"/>
        <family val="2"/>
      </rPr>
      <t xml:space="preserve"> ARCHTECTURAL LARGE SCALE VIEWS</t>
    </r>
  </si>
  <si>
    <t>A400R2</t>
  </si>
  <si>
    <t>FINISHES LAYOUT- GROUND FLOOR</t>
  </si>
  <si>
    <t>A400.1R2</t>
  </si>
  <si>
    <t>FINISHES LAYOUT-FIRST FLOOR</t>
  </si>
  <si>
    <t>A401R1</t>
  </si>
  <si>
    <t>FALSE CEILING LAYOUT- GROUND FLOOR</t>
  </si>
  <si>
    <t>A401.1R1</t>
  </si>
  <si>
    <t>FALSE CEILING LAYOUT- FIRST FLOOR</t>
  </si>
  <si>
    <t>A402</t>
  </si>
  <si>
    <t>ACP CLADDING DETAILS- PLANS</t>
  </si>
  <si>
    <t>1:75</t>
  </si>
  <si>
    <t>A402.1</t>
  </si>
  <si>
    <t>ACP CLADDING DETAILS- PLANS &amp; FRONT ELEVATION</t>
  </si>
  <si>
    <t>1:75, 1:100</t>
  </si>
  <si>
    <t>A402.2</t>
  </si>
  <si>
    <t>ACP CLADDING DETAILS- LEFT, RIGHT &amp; BACK FAÇADE</t>
  </si>
  <si>
    <t>A403.3</t>
  </si>
  <si>
    <t>ACP CLADDING TYPICAL DETAILS 1</t>
  </si>
  <si>
    <t>1:10</t>
  </si>
  <si>
    <t>A403.4</t>
  </si>
  <si>
    <t>ACP CLADDING TYPICAL DETAILS 2</t>
  </si>
  <si>
    <t>A403R1</t>
  </si>
  <si>
    <t>ENTRANCE STEPS AND RAMP DETAILS</t>
  </si>
  <si>
    <t>1:25</t>
  </si>
  <si>
    <t>A404</t>
  </si>
  <si>
    <t>OUTDOOR STEPS DETAILS</t>
  </si>
  <si>
    <t>A405</t>
  </si>
  <si>
    <t>STAIRCASE DETAILS</t>
  </si>
  <si>
    <t>AS INDICATED</t>
  </si>
  <si>
    <t>A406</t>
  </si>
  <si>
    <t>CATLADDER DETAILS</t>
  </si>
  <si>
    <t>A407</t>
  </si>
  <si>
    <t>ENTRANCE CANOPY DETAILS</t>
  </si>
  <si>
    <t>A409</t>
  </si>
  <si>
    <t>RISER DETAILS- COLD WATER RISER &amp; DOGHOUSE</t>
  </si>
  <si>
    <t>1:25, 1:50</t>
  </si>
  <si>
    <t>A409.1</t>
  </si>
  <si>
    <t>RISER DETAILS- ELECTRICAL &amp; IT RISER &amp; HVAC RISER</t>
  </si>
  <si>
    <t>A410</t>
  </si>
  <si>
    <t>MESS ROOM DETAILS</t>
  </si>
  <si>
    <t>A411</t>
  </si>
  <si>
    <t>TOILET DETAILS GROUND FLOOR - PUBLIC TOILETS - FEMALE/DISABLED</t>
  </si>
  <si>
    <t>1:50</t>
  </si>
  <si>
    <t>A412</t>
  </si>
  <si>
    <t>TOILET DETAILS GROUND FLOOR - PUBLIC TOILETS - GENTS</t>
  </si>
  <si>
    <t>A412.1</t>
  </si>
  <si>
    <t>TOILET DETAILS GROUND FLOOR PUBLIC TOILETS CORRIDOR</t>
  </si>
  <si>
    <t>A413</t>
  </si>
  <si>
    <t>TOILET DETAILS GROUND FLOOR -STAFF TOILETS - GENTS</t>
  </si>
  <si>
    <t>A414</t>
  </si>
  <si>
    <t>TOILET DETAILS GROUND FLOOR -STAFF TOILETS - LADIES</t>
  </si>
  <si>
    <t>A415</t>
  </si>
  <si>
    <t>BATHROOM DETAILS FIRST FLOOR - LADIES</t>
  </si>
  <si>
    <t>A415.1</t>
  </si>
  <si>
    <t>BATHROOM DETAILS FIRST FLOOR- LADIES 2</t>
  </si>
  <si>
    <t>A416</t>
  </si>
  <si>
    <t>BATHROOM DETAILS FIRST FLOOR - GENTS</t>
  </si>
  <si>
    <t>A416.1</t>
  </si>
  <si>
    <t>BATHROOM DETAILS FIRST FLOOR- GENTS 2</t>
  </si>
  <si>
    <t>A418</t>
  </si>
  <si>
    <t>SIGNAGE DETAILS</t>
  </si>
  <si>
    <t>A419</t>
  </si>
  <si>
    <t>METAL STRUCTURES ON FACADE DETAILS</t>
  </si>
  <si>
    <t>A420</t>
  </si>
  <si>
    <t>WATER TANK AND PUMP ENCLOSURE DETAILS</t>
  </si>
  <si>
    <r>
      <rPr>
        <b/>
        <u/>
        <sz val="10"/>
        <color rgb="FF00B050"/>
        <rFont val="Arial"/>
        <family val="2"/>
      </rPr>
      <t>PROPOSED -</t>
    </r>
    <r>
      <rPr>
        <b/>
        <sz val="10"/>
        <rFont val="Arial"/>
        <family val="2"/>
      </rPr>
      <t xml:space="preserve"> ARCHITECTURAL TYPICAL DETAILS</t>
    </r>
  </si>
  <si>
    <t>A501</t>
  </si>
  <si>
    <t>TYPICAL CILLS &amp; LINTELS DETAILS AT WINDOWS</t>
  </si>
  <si>
    <t>A501.1</t>
  </si>
  <si>
    <t>TYPICAL CILLS &amp; LINTELS DETAILS AT CURTAIN WALLS</t>
  </si>
  <si>
    <t>A502</t>
  </si>
  <si>
    <t>TYPICAL VANITY COUNTER DETAILS</t>
  </si>
  <si>
    <t>A503</t>
  </si>
  <si>
    <t>TYPICAL KITCHENETTE COUNTER DETAILS</t>
  </si>
  <si>
    <t>A503.1</t>
  </si>
  <si>
    <t>KITCHENETTE COUNTER CABINET DETAILS</t>
  </si>
  <si>
    <t>A504</t>
  </si>
  <si>
    <t>TYPICAL TILING DETAILS</t>
  </si>
  <si>
    <r>
      <rPr>
        <b/>
        <u/>
        <sz val="10"/>
        <color rgb="FF00B050"/>
        <rFont val="Arial"/>
        <family val="2"/>
      </rPr>
      <t>PROPOSED -</t>
    </r>
    <r>
      <rPr>
        <b/>
        <sz val="10"/>
        <rFont val="Arial"/>
        <family val="2"/>
      </rPr>
      <t xml:space="preserve"> ARCHITECTURAL SCHEDULES</t>
    </r>
  </si>
  <si>
    <t>A601R2</t>
  </si>
  <si>
    <t>SCHEDULE OF FINISHES</t>
  </si>
  <si>
    <t>A602</t>
  </si>
  <si>
    <t>SCHEDULE OF SANITARY WARES</t>
  </si>
  <si>
    <t>A603R1</t>
  </si>
  <si>
    <t>SCHEDULE OF OPENINGS- DOORS</t>
  </si>
  <si>
    <t>A604</t>
  </si>
  <si>
    <t>SCHEDULE OF IRONMONGERIES</t>
  </si>
  <si>
    <t>A605</t>
  </si>
  <si>
    <t>SCHEDULE OF OPENINGS- WINDOWS &amp; CURTAIN WALL</t>
  </si>
  <si>
    <t>DRAWING NUMBER</t>
  </si>
  <si>
    <t>ST-V-045-01</t>
  </si>
  <si>
    <t>Foundation Layout</t>
  </si>
  <si>
    <t>ST-V-045-02</t>
  </si>
  <si>
    <t>Bases,Columns &amp; Ground Floor Details</t>
  </si>
  <si>
    <t>ST-V-045-03</t>
  </si>
  <si>
    <t>1st Floor Layout</t>
  </si>
  <si>
    <t>ST-V-045-04</t>
  </si>
  <si>
    <t>Section Thru 1st Floor</t>
  </si>
  <si>
    <t>ST-V-045-05</t>
  </si>
  <si>
    <t>1st Floor Beams Details</t>
  </si>
  <si>
    <t>ST-V-045-06</t>
  </si>
  <si>
    <t>Roof Layout</t>
  </si>
  <si>
    <t>ST-V-045-07</t>
  </si>
  <si>
    <t>Section Thru Roof Slab</t>
  </si>
  <si>
    <t>ST-V-045-08</t>
  </si>
  <si>
    <t>Roof Beam Details</t>
  </si>
  <si>
    <t>ST-V-045-09</t>
  </si>
  <si>
    <t>Staircase Details</t>
  </si>
  <si>
    <t>ST-V-045-10</t>
  </si>
  <si>
    <t>Staircase Cover Details</t>
  </si>
  <si>
    <t>ST-V-045-11</t>
  </si>
  <si>
    <t>Sections Thru Staircase and Slope Roof</t>
  </si>
  <si>
    <t>ST-V-045-12</t>
  </si>
  <si>
    <t>Site Drainage Layout</t>
  </si>
  <si>
    <t>ST-V-045-13</t>
  </si>
  <si>
    <t xml:space="preserve">Soakaway Details </t>
  </si>
  <si>
    <t>ST-V-045-14</t>
  </si>
  <si>
    <t>Catchpit Details</t>
  </si>
  <si>
    <t>ST-V-045-15</t>
  </si>
  <si>
    <t>Entrance Steps Details</t>
  </si>
  <si>
    <t>ST-V-045-16</t>
  </si>
  <si>
    <t>Entrance Ramp Details</t>
  </si>
  <si>
    <t>ST-V-045-17</t>
  </si>
  <si>
    <t>Water Tank details</t>
  </si>
  <si>
    <t>ST-V-045-18</t>
  </si>
  <si>
    <t>Canopy Details</t>
  </si>
  <si>
    <t>ST-V-045-19</t>
  </si>
  <si>
    <t>Metal Structure on façade Details</t>
  </si>
  <si>
    <t>ST-V-045-20</t>
  </si>
  <si>
    <t>Dog House Details</t>
  </si>
  <si>
    <t>ST-V-045-21</t>
  </si>
  <si>
    <t>Tarmac Details</t>
  </si>
  <si>
    <t>ST-V-045-22</t>
  </si>
  <si>
    <t>Cat Ladder Details</t>
  </si>
  <si>
    <t>ST-V-045-23</t>
  </si>
  <si>
    <t>Lift Shaft details</t>
  </si>
  <si>
    <t>ST-V-045-24</t>
  </si>
  <si>
    <t>Structural Notes</t>
  </si>
  <si>
    <t>A878</t>
  </si>
  <si>
    <t>SCHEDULE REFERENCE: A11</t>
  </si>
  <si>
    <t>Civil Aviation</t>
  </si>
  <si>
    <t>DRAWING REGISTER</t>
  </si>
  <si>
    <r>
      <rPr>
        <b/>
        <sz val="10"/>
        <rFont val="Calibri Light"/>
        <family val="2"/>
        <scheme val="major"/>
      </rPr>
      <t xml:space="preserve">SERVICES: </t>
    </r>
    <r>
      <rPr>
        <sz val="10"/>
        <rFont val="Calibri Light"/>
        <family val="2"/>
        <scheme val="major"/>
      </rPr>
      <t>Builder's Work Information</t>
    </r>
  </si>
  <si>
    <t>Date of Issue and Revision</t>
  </si>
  <si>
    <t xml:space="preserve">Prefix: </t>
  </si>
  <si>
    <t>Drawing Title</t>
  </si>
  <si>
    <t>Size</t>
  </si>
  <si>
    <t>24.01.2025</t>
  </si>
  <si>
    <t>LATEST</t>
  </si>
  <si>
    <t>Drawing Number</t>
  </si>
  <si>
    <t>BW-200</t>
  </si>
  <si>
    <t xml:space="preserve">Ground Floor Builder's Work Layout </t>
  </si>
  <si>
    <t>T1</t>
  </si>
  <si>
    <t>BW-201</t>
  </si>
  <si>
    <t>First Floor Builder's Work</t>
  </si>
  <si>
    <t>T0</t>
  </si>
  <si>
    <t>BW-202</t>
  </si>
  <si>
    <t>Roof Builder's Work (Sheet 1 of 2)</t>
  </si>
  <si>
    <t>SP-BW-200</t>
  </si>
  <si>
    <t>Site Plan Builder's Work Information</t>
  </si>
  <si>
    <t>SP-BW-203</t>
  </si>
  <si>
    <t>Trenches and Manholes Details</t>
  </si>
  <si>
    <t>ISSUED TO</t>
  </si>
  <si>
    <r>
      <rPr>
        <b/>
        <sz val="8"/>
        <color theme="0"/>
        <rFont val="Calibri"/>
        <family val="2"/>
        <scheme val="minor"/>
      </rPr>
      <t>NUMBER OF COPIES AND FORMAT OF DISTRIBUTION</t>
    </r>
    <r>
      <rPr>
        <sz val="8"/>
        <color theme="0"/>
        <rFont val="Calibri"/>
        <family val="2"/>
        <scheme val="minor"/>
      </rPr>
      <t xml:space="preserve">
</t>
    </r>
    <r>
      <rPr>
        <b/>
        <sz val="8"/>
        <color theme="0"/>
        <rFont val="Calibri"/>
        <family val="2"/>
        <scheme val="minor"/>
      </rPr>
      <t>H</t>
    </r>
    <r>
      <rPr>
        <sz val="8"/>
        <color theme="0"/>
        <rFont val="Calibri"/>
        <family val="2"/>
        <scheme val="minor"/>
      </rPr>
      <t xml:space="preserve">  = Hard copy, </t>
    </r>
    <r>
      <rPr>
        <b/>
        <sz val="8"/>
        <color theme="0"/>
        <rFont val="Calibri"/>
        <family val="2"/>
        <scheme val="minor"/>
      </rPr>
      <t>X</t>
    </r>
    <r>
      <rPr>
        <sz val="8"/>
        <color theme="0"/>
        <rFont val="Calibri"/>
        <family val="2"/>
        <scheme val="minor"/>
      </rPr>
      <t xml:space="preserve"> = Issue sheet only, </t>
    </r>
    <r>
      <rPr>
        <b/>
        <sz val="8"/>
        <color theme="0"/>
        <rFont val="Calibri"/>
        <family val="2"/>
        <scheme val="minor"/>
      </rPr>
      <t>D</t>
    </r>
    <r>
      <rPr>
        <sz val="8"/>
        <color theme="0"/>
        <rFont val="Calibri"/>
        <family val="2"/>
        <scheme val="minor"/>
      </rPr>
      <t xml:space="preserve"> = CD, </t>
    </r>
    <r>
      <rPr>
        <b/>
        <sz val="8"/>
        <color theme="0"/>
        <rFont val="Calibri"/>
        <family val="2"/>
        <scheme val="minor"/>
      </rPr>
      <t>E</t>
    </r>
    <r>
      <rPr>
        <sz val="8"/>
        <color theme="0"/>
        <rFont val="Calibri"/>
        <family val="2"/>
        <scheme val="minor"/>
      </rPr>
      <t xml:space="preserve"> = Electronic transfer/Email.</t>
    </r>
  </si>
  <si>
    <t>Role</t>
  </si>
  <si>
    <t>Name</t>
  </si>
  <si>
    <t>Email</t>
  </si>
  <si>
    <t xml:space="preserve">X </t>
  </si>
  <si>
    <t>Tenderers</t>
  </si>
  <si>
    <t>E</t>
  </si>
  <si>
    <t>SUITABILITY</t>
  </si>
  <si>
    <t>S2</t>
  </si>
  <si>
    <t>S1</t>
  </si>
  <si>
    <t>Issued for co-ordination</t>
  </si>
  <si>
    <t>D1</t>
  </si>
  <si>
    <t>Issued for costing (budgeting)</t>
  </si>
  <si>
    <t>S0</t>
  </si>
  <si>
    <t>Initial / WIP (Temporary Shared)</t>
  </si>
  <si>
    <t>Issued for information</t>
  </si>
  <si>
    <t>D2</t>
  </si>
  <si>
    <t>Issued for tender</t>
  </si>
  <si>
    <t>PE</t>
  </si>
  <si>
    <t>Issued for Permits</t>
  </si>
  <si>
    <t>S3</t>
  </si>
  <si>
    <t>Issued for review and comment</t>
  </si>
  <si>
    <t>A</t>
  </si>
  <si>
    <t>Issued for Construction</t>
  </si>
  <si>
    <t>SERVICES: ELECTRICAL</t>
  </si>
  <si>
    <t>E-401</t>
  </si>
  <si>
    <t>Typical Elevation Detail</t>
  </si>
  <si>
    <t>CCTV</t>
  </si>
  <si>
    <t>EC-100</t>
  </si>
  <si>
    <t xml:space="preserve">Ground Floor CCTV Layout </t>
  </si>
  <si>
    <t>EC-101</t>
  </si>
  <si>
    <t xml:space="preserve">First Floor CCTV Layout </t>
  </si>
  <si>
    <t>Cable Tray</t>
  </si>
  <si>
    <t>EE-100</t>
  </si>
  <si>
    <t xml:space="preserve">Ground Floor Cable Tray Layout </t>
  </si>
  <si>
    <t>EE-101</t>
  </si>
  <si>
    <t xml:space="preserve">First Floor Cable Tray Layout </t>
  </si>
  <si>
    <t>Fire Detection and Alarm</t>
  </si>
  <si>
    <t>EF-100</t>
  </si>
  <si>
    <t xml:space="preserve">Ground Floor Fire Alarm Layout </t>
  </si>
  <si>
    <t>EF-101</t>
  </si>
  <si>
    <t xml:space="preserve">First Floor Fire Alarm Layout </t>
  </si>
  <si>
    <t>Lighting</t>
  </si>
  <si>
    <t>EL-100</t>
  </si>
  <si>
    <t xml:space="preserve">Ground Floor Lighting Layout </t>
  </si>
  <si>
    <t>EL-101</t>
  </si>
  <si>
    <t xml:space="preserve">First Floor Lighting Layout </t>
  </si>
  <si>
    <t>Schedule of Luminaires</t>
  </si>
  <si>
    <t>Power</t>
  </si>
  <si>
    <t>EP-100-1</t>
  </si>
  <si>
    <t>Ground Floor Power Layout - Floor Level</t>
  </si>
  <si>
    <t>EP-100-2</t>
  </si>
  <si>
    <t>Ground Floor Power Layout - Ceiling Level</t>
  </si>
  <si>
    <t>EP-101-1</t>
  </si>
  <si>
    <t>First Floor Power Layout - Floor Level</t>
  </si>
  <si>
    <t>EP-101-2</t>
  </si>
  <si>
    <t>First Floor Power Layout - Ceiling Level</t>
  </si>
  <si>
    <t>Access Control</t>
  </si>
  <si>
    <t>ES-100</t>
  </si>
  <si>
    <t xml:space="preserve">Ground Floor Access Control Layout </t>
  </si>
  <si>
    <t>ES-101</t>
  </si>
  <si>
    <t xml:space="preserve">First Floor Access Control Layout </t>
  </si>
  <si>
    <t>Lift</t>
  </si>
  <si>
    <t>L-E-100</t>
  </si>
  <si>
    <t xml:space="preserve">Ground Floor Lift Layout </t>
  </si>
  <si>
    <t>Water Tank &amp; Pump Room</t>
  </si>
  <si>
    <t>P-E-100</t>
  </si>
  <si>
    <t xml:space="preserve">Water Tank &amp; Pump Room Electrical Layout </t>
  </si>
  <si>
    <t>Electrical Schematics</t>
  </si>
  <si>
    <t>E-500</t>
  </si>
  <si>
    <t>MDB (Sheet 1 of 2)</t>
  </si>
  <si>
    <t>MDB (Sheet 2 of 2)</t>
  </si>
  <si>
    <t>E-501</t>
  </si>
  <si>
    <t>DB Pump Room</t>
  </si>
  <si>
    <t>E-502</t>
  </si>
  <si>
    <t>DB UPS</t>
  </si>
  <si>
    <t>E-503</t>
  </si>
  <si>
    <t>DB Ground Floor (Sheet 1 of 2)</t>
  </si>
  <si>
    <t>NUMBER OF COPIES AND FORMAT OF DISTRIBUTION
H  = Hard copy, X = Issue sheet only, D = CD, E = Electronic transfer/Email.</t>
  </si>
  <si>
    <t>W</t>
  </si>
  <si>
    <t>G</t>
  </si>
  <si>
    <r>
      <rPr>
        <b/>
        <sz val="10"/>
        <rFont val="Calibri Light"/>
        <family val="2"/>
        <scheme val="major"/>
      </rPr>
      <t xml:space="preserve">SERVICES: </t>
    </r>
    <r>
      <rPr>
        <sz val="10"/>
        <rFont val="Calibri Light"/>
        <family val="2"/>
        <scheme val="major"/>
      </rPr>
      <t>MECHANICAL</t>
    </r>
  </si>
  <si>
    <t>FIRE FIGHTING SERVICES</t>
  </si>
  <si>
    <t>MF-100</t>
  </si>
  <si>
    <t xml:space="preserve">Ground Floor Fire Fighting Layout </t>
  </si>
  <si>
    <t>MF-101</t>
  </si>
  <si>
    <t xml:space="preserve">First Floor Fire Fighting Layout </t>
  </si>
  <si>
    <t>AIR CONDITIONING &amp; VENTILATION SERVICES</t>
  </si>
  <si>
    <t>MA-100</t>
  </si>
  <si>
    <t xml:space="preserve">Ground Floor Air Conditioning Layout </t>
  </si>
  <si>
    <t>MA-101</t>
  </si>
  <si>
    <t xml:space="preserve">First Floor Air Conditioning Layout </t>
  </si>
  <si>
    <t>MV-100</t>
  </si>
  <si>
    <t xml:space="preserve">Ground Floor Ventilation Layout </t>
  </si>
  <si>
    <t>MV-101</t>
  </si>
  <si>
    <t xml:space="preserve">First Floor Ventilation Layout </t>
  </si>
  <si>
    <t>WASTE &amp; SEWER SERVICES</t>
  </si>
  <si>
    <t>MD-101</t>
  </si>
  <si>
    <t xml:space="preserve">First Floor Waste and Sewer Layout </t>
  </si>
  <si>
    <t>MD-300</t>
  </si>
  <si>
    <t xml:space="preserve">Ground Floor Waste and Sewer Layout </t>
  </si>
  <si>
    <t>MD-400</t>
  </si>
  <si>
    <t>Ground Floor Waste and Sewer Details</t>
  </si>
  <si>
    <t>HOT &amp; COLD SERVICES</t>
  </si>
  <si>
    <t>MW-100</t>
  </si>
  <si>
    <t xml:space="preserve">Ground Floor Cold Water Layout </t>
  </si>
  <si>
    <t>MW-101</t>
  </si>
  <si>
    <t xml:space="preserve">First Floor Hot &amp; Cold Water Layout </t>
  </si>
  <si>
    <t>MW-102</t>
  </si>
  <si>
    <t xml:space="preserve">Roof Hot &amp; Cold Water Layout </t>
  </si>
  <si>
    <t>MW-300</t>
  </si>
  <si>
    <t>Site Plan - Cold Water Layout</t>
  </si>
  <si>
    <t>A1</t>
  </si>
  <si>
    <t>MW-410</t>
  </si>
  <si>
    <t>Water Tank &amp; Pump Room Detail (Sheet 1 of 2)</t>
  </si>
  <si>
    <t>Water Tank &amp; Pump Room Detail (Sheet 2 of 2)</t>
  </si>
  <si>
    <t>A878_334_T0</t>
  </si>
  <si>
    <t>Document Registration No:</t>
  </si>
  <si>
    <t>4 - Tender</t>
  </si>
  <si>
    <t>STAGE:</t>
  </si>
  <si>
    <t>No 6</t>
  </si>
  <si>
    <t>Bill of Quantities</t>
  </si>
  <si>
    <t>Mechanical, Electrical and Public Health  Services Installation</t>
  </si>
  <si>
    <t xml:space="preserve">Civil Aviation </t>
  </si>
  <si>
    <t>Brn: C13118659</t>
  </si>
  <si>
    <t>Email: contact@meritsconsulting.mu</t>
  </si>
  <si>
    <t>Tel: +230 4677119</t>
  </si>
  <si>
    <t>Quatre Bornes</t>
  </si>
  <si>
    <t>Hennessy Avenue 72249</t>
  </si>
  <si>
    <t>Merits Consulting Engineers Ltd</t>
  </si>
  <si>
    <t>Index</t>
  </si>
  <si>
    <t>Project Name</t>
  </si>
  <si>
    <t>No</t>
  </si>
  <si>
    <t>TOTAL CARRIED TO MAIN SUMMARY OF BILL No. 6</t>
  </si>
  <si>
    <t>Liaise and coordinate with other trades/contractors</t>
  </si>
  <si>
    <t>6.1.22</t>
  </si>
  <si>
    <t>1.2.15 LIAISON &amp; COORDINATION</t>
  </si>
  <si>
    <t>Insurances</t>
  </si>
  <si>
    <t>6.1.21</t>
  </si>
  <si>
    <t>1.2.14 INSURANCES</t>
  </si>
  <si>
    <t>Charges</t>
  </si>
  <si>
    <t>6.1.20</t>
  </si>
  <si>
    <t>1.2.12 FEES &amp; CHARGES</t>
  </si>
  <si>
    <t>Site Tidy</t>
  </si>
  <si>
    <t>6.1.19</t>
  </si>
  <si>
    <t>1.2.11 CLEANING</t>
  </si>
  <si>
    <t>Handover</t>
  </si>
  <si>
    <t>6.1.18</t>
  </si>
  <si>
    <t>Testing &amp; Commissioning Plan</t>
  </si>
  <si>
    <t>6.1.17</t>
  </si>
  <si>
    <t>1.2.10 COMPLETION AND POST COMPLETION REQUIREMENT</t>
  </si>
  <si>
    <t>Site Records</t>
  </si>
  <si>
    <t>6.1.16</t>
  </si>
  <si>
    <t>1.2.9 SITE RECORDS</t>
  </si>
  <si>
    <t>Temporary Works</t>
  </si>
  <si>
    <t>6.1.15</t>
  </si>
  <si>
    <t>Access Scafolding</t>
  </si>
  <si>
    <t>6.1.14</t>
  </si>
  <si>
    <t>1.2.8 TEMPORARY WORKS</t>
  </si>
  <si>
    <t>Tools and measuring instruments</t>
  </si>
  <si>
    <t>6.1.13</t>
  </si>
  <si>
    <t>1.2.7 MECHANICAL PLANT</t>
  </si>
  <si>
    <t>Samples</t>
  </si>
  <si>
    <t>6.1.12</t>
  </si>
  <si>
    <t>Protection of Works</t>
  </si>
  <si>
    <t>6.1.11</t>
  </si>
  <si>
    <t>Setting out</t>
  </si>
  <si>
    <t>6.1.10</t>
  </si>
  <si>
    <t>Survey, inspection and monitoring</t>
  </si>
  <si>
    <t>6.1.9</t>
  </si>
  <si>
    <t>1.2.6 CONTROL AND PROTECTION</t>
  </si>
  <si>
    <t>Temporary Water, electricity and communication supply</t>
  </si>
  <si>
    <t>6.1.8</t>
  </si>
  <si>
    <t>1.2.3 TEMPORARY SERVICES</t>
  </si>
  <si>
    <t>Consumables &amp; Sundries</t>
  </si>
  <si>
    <t>6.1.7</t>
  </si>
  <si>
    <t>IT Systems</t>
  </si>
  <si>
    <t>6.1.6</t>
  </si>
  <si>
    <t>Furniture and Equipment</t>
  </si>
  <si>
    <t>6.1.5</t>
  </si>
  <si>
    <t>Temporary Works in connection with site establishment</t>
  </si>
  <si>
    <t>6.1.4</t>
  </si>
  <si>
    <t>Site Storage &amp; Offices</t>
  </si>
  <si>
    <t>6.1.3</t>
  </si>
  <si>
    <t>1.2.2 SITE ESTABLISHMENT</t>
  </si>
  <si>
    <t>Staff Travel</t>
  </si>
  <si>
    <t>6.1.2</t>
  </si>
  <si>
    <t>Project Specific Management and Staff</t>
  </si>
  <si>
    <t>6.1.1</t>
  </si>
  <si>
    <t>1.2.1 MANAGEMENT AND STAFF</t>
  </si>
  <si>
    <t>Allow all your preliminaries &amp; General Allowances required as detailed in Specification A64 and broken down as follows:</t>
  </si>
  <si>
    <t>Sub-Contractors Preliminaries &amp; General Allowances</t>
  </si>
  <si>
    <t>WBS  —  work breakdown structure</t>
  </si>
  <si>
    <t>RICS  —  Royal Institution of Chartered Surveyors</t>
  </si>
  <si>
    <t>RIBA  —  Royal Institute of British Architects</t>
  </si>
  <si>
    <t>BQBS  —  BQ breakdown structure</t>
  </si>
  <si>
    <t>BQ  —  bill of quantities</t>
  </si>
  <si>
    <t>wk  —  week</t>
  </si>
  <si>
    <t>nr  —  number</t>
  </si>
  <si>
    <t>BTU —  British Themal Units</t>
  </si>
  <si>
    <t>"  —  inch</t>
  </si>
  <si>
    <t>DN  —  Nominal Diameter</t>
  </si>
  <si>
    <t>MPa   —  Mega Pascal</t>
  </si>
  <si>
    <t>Pa  —  Pascal</t>
  </si>
  <si>
    <r>
      <t>mm</t>
    </r>
    <r>
      <rPr>
        <vertAlign val="superscript"/>
        <sz val="10"/>
        <rFont val="Calibri"/>
        <family val="2"/>
        <scheme val="minor"/>
      </rPr>
      <t>3</t>
    </r>
    <r>
      <rPr>
        <sz val="10"/>
        <rFont val="Calibri"/>
        <family val="2"/>
        <scheme val="minor"/>
      </rPr>
      <t xml:space="preserve">  —  cubic millimetre</t>
    </r>
  </si>
  <si>
    <r>
      <t>mm</t>
    </r>
    <r>
      <rPr>
        <vertAlign val="superscript"/>
        <sz val="10"/>
        <rFont val="Calibri"/>
        <family val="2"/>
        <scheme val="minor"/>
      </rPr>
      <t>2</t>
    </r>
    <r>
      <rPr>
        <sz val="10"/>
        <rFont val="Calibri"/>
        <family val="2"/>
        <scheme val="minor"/>
      </rPr>
      <t xml:space="preserve">  —  square millimetre</t>
    </r>
  </si>
  <si>
    <t>mm  —  millimetre</t>
  </si>
  <si>
    <r>
      <t>m</t>
    </r>
    <r>
      <rPr>
        <vertAlign val="superscript"/>
        <sz val="10"/>
        <rFont val="Calibri"/>
        <family val="2"/>
        <scheme val="minor"/>
      </rPr>
      <t>3</t>
    </r>
    <r>
      <rPr>
        <sz val="10"/>
        <rFont val="Calibri"/>
        <family val="2"/>
        <scheme val="minor"/>
      </rPr>
      <t xml:space="preserve">  —  cubic metre</t>
    </r>
  </si>
  <si>
    <t>m²  —  square metre</t>
  </si>
  <si>
    <t>m  —  linear metre</t>
  </si>
  <si>
    <t>kW  —  kilowatt</t>
  </si>
  <si>
    <t>kN  —  kilonewton</t>
  </si>
  <si>
    <t>t  —  tonne</t>
  </si>
  <si>
    <t>kg  —  kilogramme</t>
  </si>
  <si>
    <t>hr  —  hour</t>
  </si>
  <si>
    <t>Where the following abbreviations have been used in this Bill of Quantities, they shall have the meanings as indicated below:</t>
  </si>
  <si>
    <t>ABBREVIATIONS</t>
  </si>
  <si>
    <t>This bill of quantities is construed to cover all obligations and requirements of the General Conditions of Contract, Project Specification, A64 General Conditions and any liabilities not covered elsewhere.</t>
  </si>
  <si>
    <t>The contractor is referred to the Drawing Schedule A11 for the drawings and their revision or issue references used in the preparation of this document.</t>
  </si>
  <si>
    <t>Measured as an item. Provision of water and other supplies is deemed included. Provision of test certificates is deemed included.</t>
  </si>
  <si>
    <t>17 Testing and Commissioning</t>
  </si>
  <si>
    <t>Measured in numbers</t>
  </si>
  <si>
    <t>Septic tanks, other tanks and pits</t>
  </si>
  <si>
    <t>5 Pumps</t>
  </si>
  <si>
    <t>Accessories are measured in numbers and include gullies, traps, inspection shoes fresh air inlets, non-return flaps, valves, rodding eyes and the like and are deemed to include gratings, covers, frames, baskets, filters and other integral and or associated fittings.</t>
  </si>
  <si>
    <t>3 Accessories</t>
  </si>
  <si>
    <t>Drain runs are measured in meters from external face of manhole to external face of manhole or accessory.</t>
  </si>
  <si>
    <t>1 Drains Runs</t>
  </si>
  <si>
    <t>Drainage Below Ground</t>
  </si>
  <si>
    <t>Measured as an item</t>
  </si>
  <si>
    <t>11 Operation &amp; Maintenance Manual</t>
  </si>
  <si>
    <t>Measured as an item and deemed include installation, co-ordination, as installed and record drawings.</t>
  </si>
  <si>
    <t>10 Preparing Drawings</t>
  </si>
  <si>
    <t>9 Testing and Commissioning</t>
  </si>
  <si>
    <t>Measured as an item and deemed to include plates, discs, labels, tapes, symbols, bands, charts or diagrams as specified</t>
  </si>
  <si>
    <t>8 Identification</t>
  </si>
  <si>
    <t>7 Marking, position of and leaving or forming all holes, mortices, chases and the like required in the structure</t>
  </si>
  <si>
    <t>6 Fittings and Accessories</t>
  </si>
  <si>
    <t>3 Pipe sleeves through walls, floors and ceiling</t>
  </si>
  <si>
    <t>Ancillaries include valves, non-return flaps, traps an dthe like and ae measured in numbers.</t>
  </si>
  <si>
    <t>2 Pipework Ancillaries</t>
  </si>
  <si>
    <t>Measured in meters over all fittings</t>
  </si>
  <si>
    <t>1 Pipework</t>
  </si>
  <si>
    <t>Drainage Above Ground</t>
  </si>
  <si>
    <t>Measured as an item and include maintenance, adjustments, servicing and the like.</t>
  </si>
  <si>
    <t>24 Post-completion services</t>
  </si>
  <si>
    <t>Measured as an item to include keys, tools, spares, chemicals and the like.</t>
  </si>
  <si>
    <t>23 Loose Ancillaries</t>
  </si>
  <si>
    <t>22 Training</t>
  </si>
  <si>
    <t>Measured as an item and deemed to include installation, co-ordination, as installed and record drawings</t>
  </si>
  <si>
    <t>21 Drawing Preparation</t>
  </si>
  <si>
    <t>20 Operation and Maintenance Manuals</t>
  </si>
  <si>
    <t>19 System Validation</t>
  </si>
  <si>
    <t>Measured as an item and deemed to include all final balancing, calibration and setting to work</t>
  </si>
  <si>
    <t>18 Commissioning</t>
  </si>
  <si>
    <t>Measured as an item and deemed to include chemical treatment, purging, sterilisation, pressure testing and other static and pre functional tests.</t>
  </si>
  <si>
    <t>17 Testing</t>
  </si>
  <si>
    <t>16 Identification</t>
  </si>
  <si>
    <t>Measured in numbers with respect to size of opening to be stopped, size of service stopping to be installed around, depth and fire rating.</t>
  </si>
  <si>
    <t>15 Fire Stopping</t>
  </si>
  <si>
    <t>insulation to equipment measured separatelly where not given in the description o fthe items to which it relates and are measured in m².</t>
  </si>
  <si>
    <t>14 Insulation and fire protection to equipment</t>
  </si>
  <si>
    <t>Generally all insulations to ductwork to be measured inclusive of all fittings i.e. connectors, flanges, bends, tees sets, junctions, reducers, spigots, test holes and the like, on the external girth of the duct to be insulated and are measured in m².</t>
  </si>
  <si>
    <t>12 Insulation and Fire Protection to Ventilation Ducts</t>
  </si>
  <si>
    <t>Valves, strainers, expansion bellows, guillies, outlets, turndishes, traps, pipe sleeves and the like and are measured in numbers.</t>
  </si>
  <si>
    <t>11 Insulation and Fire Protection to pipe ancillaries</t>
  </si>
  <si>
    <t>Generally all insulation to pipework to be measured inclusive of all fittings, i.e. unions, connectors, flanges, bends, tees, sets, junctions, reducers, test points, bosses, sockets, tappings and the like and are measured in meters.</t>
  </si>
  <si>
    <t>9 Insulation and Fire Protection</t>
  </si>
  <si>
    <t>Valves, strainers, expansion bellows, anchors, guides, and rollers, gullies, outlets, turndishes, traps, gends, tees, junctions, reducers, spigots, test holes and the likes and are measured in numbers.</t>
  </si>
  <si>
    <t>5 Pipe Ancillaries</t>
  </si>
  <si>
    <t>Generally all pipework to be measured inclusive of all fittings, i.e unions, cionnectors, flanges, bends, tees, junctions, reducers, test points, bosses, sockets, tappings and the like. All fittings are deemed to be included.</t>
  </si>
  <si>
    <t>3 Pipework</t>
  </si>
  <si>
    <t>Terminal equipment and fittings are defined as any item to which a system is drstributed to, e.g. heat emitters, grilles, fan coil units and the like and measured in numbers.</t>
  </si>
  <si>
    <t>2 Terminal equipment and fittings</t>
  </si>
  <si>
    <t>Primary equipment is defined as plant or equipment from which a system originates, eg. Boiler, main storage tank, air handling unit, fan and the like and measured in numbers.</t>
  </si>
  <si>
    <t>1 Primary Equipment</t>
  </si>
  <si>
    <t>Item of Work and its method of measurement</t>
  </si>
  <si>
    <t>Mechanical Services</t>
  </si>
  <si>
    <t>22 Post Practical Completion Services</t>
  </si>
  <si>
    <t>Measured as an item and include keys, tools, spares, chemicals</t>
  </si>
  <si>
    <t>21 Loose Ancillaries</t>
  </si>
  <si>
    <t>20 Training</t>
  </si>
  <si>
    <t>19 Drawings Preparation</t>
  </si>
  <si>
    <t>Measured as in item</t>
  </si>
  <si>
    <t>18 Operation and Maintenance Manuals</t>
  </si>
  <si>
    <t>17 System Validation</t>
  </si>
  <si>
    <t>16 Commissioning</t>
  </si>
  <si>
    <t>Measured as an item and deemed to include all static tests.</t>
  </si>
  <si>
    <t>15 Testing</t>
  </si>
  <si>
    <t>14 Identification</t>
  </si>
  <si>
    <t>13 Fire Stopping and other associated fire protection work</t>
  </si>
  <si>
    <t>12 Electrodes, earth rods, air terminations, termination bars</t>
  </si>
  <si>
    <t>Includes all connectors, joints, test clamps and are measured in meters.</t>
  </si>
  <si>
    <t>11 Tapes</t>
  </si>
  <si>
    <t>Generally, all busbar to be measured inclusive of all fittings, i.e. connectors, flanges, bends, tees, sets, junctions, feeder units, tap-off boxes, fire barriers and the like and are measured in meters.</t>
  </si>
  <si>
    <t>9 Busbar</t>
  </si>
  <si>
    <t>Includes all containment not measured separately, junction boxes, terminations, pots, seals, glands, lug, connector blocks and shrouds. Includes fixing containment and cables in chases, surface or suspended from soffits, from primary equipment.</t>
  </si>
  <si>
    <t>7 Final Circuits</t>
  </si>
  <si>
    <t>Included all pots, seals, glands, lugs, connector blocks and shrouds and are measured in numbers</t>
  </si>
  <si>
    <t>6 Cable terminations and joints</t>
  </si>
  <si>
    <t>Measured in meters.</t>
  </si>
  <si>
    <t>5 Cables</t>
  </si>
  <si>
    <t>Generally all cable containment to be measured inclusive of all fittings, i.e joint boxes, connectors, flanges, bends, tees, junctions, reducers, spihots, fire barriers, anti-slippage and anti-knockout clips and the like and are measured in meters.</t>
  </si>
  <si>
    <t>3 Cable containment</t>
  </si>
  <si>
    <t>Terminal equipment and fittings are definbed as any item to which a system is distributed to e.g. luminaires, switches, actuators and the like and are measured in numbers.</t>
  </si>
  <si>
    <t>2 Terminal equipment and Fittings</t>
  </si>
  <si>
    <t>Primary equipment is defined as plant or equipment from which a system originates, e.g. main switch board, main control box and the like and are measured in numbers.</t>
  </si>
  <si>
    <t>Electrical Services</t>
  </si>
  <si>
    <t>This bill of quantities has been measured in accordance with the Royal Institution of Chartered Surveyors, New Rules of Measurement: Detailed of measurement for Building Works (hereafter referred to as NRM2), save and except where stipulated herein to the contrary; thus forming a bespoke schedule of rates.</t>
  </si>
  <si>
    <t>GENERALLY</t>
  </si>
  <si>
    <t>PREAMBLES</t>
  </si>
  <si>
    <t>ITEM</t>
  </si>
  <si>
    <t>Schedule of Quantities</t>
  </si>
  <si>
    <t>Plastic Signage - Assembly Point</t>
  </si>
  <si>
    <t>6.2.12</t>
  </si>
  <si>
    <t>16. IDENTIFICATION</t>
  </si>
  <si>
    <r>
      <t xml:space="preserve">Galvanised pole 50 mm </t>
    </r>
    <r>
      <rPr>
        <sz val="10"/>
        <color theme="1"/>
        <rFont val="Calibri"/>
        <family val="2"/>
      </rPr>
      <t>× 50 mm (3m height)</t>
    </r>
  </si>
  <si>
    <t>6.2.11</t>
  </si>
  <si>
    <t>1. PRIMARY EQUIPMENT</t>
  </si>
  <si>
    <t>SITE</t>
  </si>
  <si>
    <t>Plastic Signage - No Smoking</t>
  </si>
  <si>
    <t>6.2.10</t>
  </si>
  <si>
    <t>Plastic Signage - Fire Extinguisher</t>
  </si>
  <si>
    <t>6.2.9</t>
  </si>
  <si>
    <t>Ceiling Mounted Dry Powder Fire Extinguisher.  
Capacity: 10 kg. Area of protection: 4 to 5 sqm</t>
  </si>
  <si>
    <t>6.2.8</t>
  </si>
  <si>
    <t>FEC - Carbon Dioxide Fire Extinguisher - 5kg - 55B</t>
  </si>
  <si>
    <t>6.2.7</t>
  </si>
  <si>
    <t>FED - ABC Dry Powder Fire Extinguisher - 4kg - 21A/113B</t>
  </si>
  <si>
    <t>6.2.6</t>
  </si>
  <si>
    <t>FIRST FLOOR</t>
  </si>
  <si>
    <t>Plastic Signage - No smoking</t>
  </si>
  <si>
    <t>6.2.5</t>
  </si>
  <si>
    <t>6.2.4</t>
  </si>
  <si>
    <t>Ceiling Mounted Dry Powder Fire Extinguisher. 
Capacity: 10 kg. Area of protection: 4 to 5 sqm</t>
  </si>
  <si>
    <t>6.2.3</t>
  </si>
  <si>
    <t>6.2.2</t>
  </si>
  <si>
    <t>6.2.1</t>
  </si>
  <si>
    <t>GROUND FLOOR</t>
  </si>
  <si>
    <t>Supply and install portable fire extinguishers as described in specification N10, tender drawings and broken down as follows:</t>
  </si>
  <si>
    <t>PORTABLE FIRE EXTINGUISHERS (N10)</t>
  </si>
  <si>
    <t>WHB - Wash Hand Basin (c/w all necessary accessories)</t>
  </si>
  <si>
    <t>6.3.9</t>
  </si>
  <si>
    <t>WC - Water Closet (Pan, Cistern, Cover, handles, hand spray c/w all necessary accessories)</t>
  </si>
  <si>
    <t>6.3.8</t>
  </si>
  <si>
    <t xml:space="preserve">Disabled Toilet on Ground Floor </t>
  </si>
  <si>
    <t>SH- Shower head (c/w all necessary accessories)</t>
  </si>
  <si>
    <t>6.3.7</t>
  </si>
  <si>
    <t>SSB - Stainless Steel Basin (c/w all necessary accessories)</t>
  </si>
  <si>
    <t>6.3.6</t>
  </si>
  <si>
    <t>6.3.5</t>
  </si>
  <si>
    <t>WC - Water Closet (Pan, Cistern, Cover, hand spray c/w all necessary accessories)</t>
  </si>
  <si>
    <t>6.3.4</t>
  </si>
  <si>
    <t>First Floor</t>
  </si>
  <si>
    <t>6.3.3</t>
  </si>
  <si>
    <t>U - Urinal (c/w all necessary accessories)</t>
  </si>
  <si>
    <t>6.3.2</t>
  </si>
  <si>
    <t>6.3.1</t>
  </si>
  <si>
    <t>Ground Floor</t>
  </si>
  <si>
    <t>4. FIXTURES, FITTINGS OR EQUIPMENT SUPPLIED BY THE EMPLOYER</t>
  </si>
  <si>
    <t>Take delivery and install appliances/fittings as described in specification N13, tender drawings and broken down as follows:</t>
  </si>
  <si>
    <t>SANITARY APPLIANCES / FITTINGS (N13)</t>
  </si>
  <si>
    <t>RE - Rodding Eye uPVC DN110</t>
  </si>
  <si>
    <t>6.4.15</t>
  </si>
  <si>
    <t xml:space="preserve">RE - Rodding Eye uPVC DN50 </t>
  </si>
  <si>
    <t>6.4.14</t>
  </si>
  <si>
    <t>VC - Vent Cowl PVC DN110 complete with insect screen</t>
  </si>
  <si>
    <t>6.4.13</t>
  </si>
  <si>
    <t>VC - Vent Cowl PVC DN50 complete with insect screen</t>
  </si>
  <si>
    <t>6.4.12</t>
  </si>
  <si>
    <t>SD- Linear Shower Drain; Length: 600mm</t>
  </si>
  <si>
    <t>6.4.11</t>
  </si>
  <si>
    <t>PBT - Bottle Trap PVC DN50</t>
  </si>
  <si>
    <t>6.4.10</t>
  </si>
  <si>
    <t>WP - Extendable pan connector &amp; fin DN105; length: 600mm</t>
  </si>
  <si>
    <t>6.4.9</t>
  </si>
  <si>
    <t xml:space="preserve">PFDH - PVC Floor Drain Flange DN50 Lateral Outlet </t>
  </si>
  <si>
    <t>6.4.8</t>
  </si>
  <si>
    <t>2. PIPEWORK ANCILLARIES</t>
  </si>
  <si>
    <t>uPVC PN16 DN50</t>
  </si>
  <si>
    <t>6.4.7</t>
  </si>
  <si>
    <t>Waste Pipes run in slab c/w Fittings &amp; Supports</t>
  </si>
  <si>
    <t>uPVC PN6 DN110</t>
  </si>
  <si>
    <t>6.4.6</t>
  </si>
  <si>
    <t>uPVC PN6 DN50</t>
  </si>
  <si>
    <t>6.4.5</t>
  </si>
  <si>
    <t>CPVC PN6 DN50</t>
  </si>
  <si>
    <t>6.4.4</t>
  </si>
  <si>
    <t>Waste &amp; Sewer Branch Pipes c/w Fittings &amp; Supports</t>
  </si>
  <si>
    <t>6.4.3</t>
  </si>
  <si>
    <t>6.4.2</t>
  </si>
  <si>
    <t>6.4.1</t>
  </si>
  <si>
    <t>Waste &amp; Sewer Stack Pipes c/w Fittings &amp; Supports</t>
  </si>
  <si>
    <t>1. PIPEWORK</t>
  </si>
  <si>
    <t>Supply and install Drainage above Ground as per specification R11, tender drawings and broken down as follows:</t>
  </si>
  <si>
    <t>FOUL DRAINAGE ABOVE GROUND (R11)</t>
  </si>
  <si>
    <t>Liaise with WMA and obtain connection to existing WMA sewer manhole</t>
  </si>
  <si>
    <t>6.5.8</t>
  </si>
  <si>
    <t>16. CONNECTIONS</t>
  </si>
  <si>
    <t>RE - Rodding Eye uPVC SN8 DN160</t>
  </si>
  <si>
    <t>6.5.7</t>
  </si>
  <si>
    <t>RE - Rodding Eye uPVC PN10 DN50</t>
  </si>
  <si>
    <t>6.5.6</t>
  </si>
  <si>
    <t>Fibreglass Grease Trap. Capacity: 500 l</t>
  </si>
  <si>
    <t>6.5.5</t>
  </si>
  <si>
    <t>GU - Gully Trap Polyethylene DN110</t>
  </si>
  <si>
    <t>6.5.4</t>
  </si>
  <si>
    <t>4. ACCESSORIES</t>
  </si>
  <si>
    <t xml:space="preserve">uPVC SN8 DN160 RRJ </t>
  </si>
  <si>
    <t>6.5.3</t>
  </si>
  <si>
    <t xml:space="preserve">uPVC SN8 DN110 RRJ </t>
  </si>
  <si>
    <t>6.5.2</t>
  </si>
  <si>
    <t xml:space="preserve">uPVC PN10 DN50 </t>
  </si>
  <si>
    <t>6.5.1</t>
  </si>
  <si>
    <t>Buried Pipes c/w Fittings &amp; Supports</t>
  </si>
  <si>
    <t>1. DRAIN RUNS</t>
  </si>
  <si>
    <t>Supply and install Drainage below Ground as per specification R12 and broken down as follows:</t>
  </si>
  <si>
    <t>DRAINAGE BELOW GROUND (R12)</t>
  </si>
  <si>
    <t>PPF - Puddle Flange PVC DN90; Length: 800mm</t>
  </si>
  <si>
    <t>6.6.33</t>
  </si>
  <si>
    <t>PPF - Puddle Flange PVC DN50; Length: 800mm</t>
  </si>
  <si>
    <t>6.6.32</t>
  </si>
  <si>
    <t>PPF - Puddle Flange PVC DN32; Length: 800mm</t>
  </si>
  <si>
    <t>6.6.31</t>
  </si>
  <si>
    <t>Polyethylene Valve Box</t>
  </si>
  <si>
    <t>6.6.30</t>
  </si>
  <si>
    <t xml:space="preserve">M - 3 port manifold complete with regulating valves </t>
  </si>
  <si>
    <t>6.6.29</t>
  </si>
  <si>
    <t>BFH - SS304 Braided Flexible Hose DN16; Length: 600mm</t>
  </si>
  <si>
    <t>6.6.28</t>
  </si>
  <si>
    <t xml:space="preserve">CAV - Chrome Angle Valve PN16 DN16 </t>
  </si>
  <si>
    <t>6.6.27</t>
  </si>
  <si>
    <t>STR- Y-Strainer PN16 DN50</t>
  </si>
  <si>
    <t>6.6.26</t>
  </si>
  <si>
    <t>sv - 2-way Solenoid Valve DN50 c/w control panel &amp; cabling</t>
  </si>
  <si>
    <t>6.6.25</t>
  </si>
  <si>
    <t>WM - Pulse Type Water Meter DN32</t>
  </si>
  <si>
    <t>6.6.24</t>
  </si>
  <si>
    <t xml:space="preserve">B.Tap - Bib Tap DN25 </t>
  </si>
  <si>
    <t>6.6.23</t>
  </si>
  <si>
    <t>FV1 - Foot Valve PN16 DN50</t>
  </si>
  <si>
    <t>6.6.22</t>
  </si>
  <si>
    <t>EXJ - Flanged Rubber Flexible Expansion Joint PN16 DN50</t>
  </si>
  <si>
    <t>6.6.21</t>
  </si>
  <si>
    <t xml:space="preserve">AAR - Automatic Air Relief Valve PN10 DN25 </t>
  </si>
  <si>
    <t>6.6.20</t>
  </si>
  <si>
    <t>Pressure Gauge (0 - 16 bar)</t>
  </si>
  <si>
    <t>6.6.19</t>
  </si>
  <si>
    <t>PRV - Pressure Reducing Valve PN16 DN25</t>
  </si>
  <si>
    <t>6.6.18</t>
  </si>
  <si>
    <t>FV - Float Valve PN16 DN32</t>
  </si>
  <si>
    <t>6.6.17</t>
  </si>
  <si>
    <t>NRV - Swing Check Valve PN16 DN50</t>
  </si>
  <si>
    <t>6.6.16</t>
  </si>
  <si>
    <t xml:space="preserve">IV - Isolating Valve PN16 DN50 </t>
  </si>
  <si>
    <t>6.6.15</t>
  </si>
  <si>
    <t xml:space="preserve">IV - Isolating Valve PN16 DN40 </t>
  </si>
  <si>
    <t>6.6.14</t>
  </si>
  <si>
    <t xml:space="preserve">IV - Isolating Valve PN16 DN32 </t>
  </si>
  <si>
    <t>6.6.13</t>
  </si>
  <si>
    <t>IV - Isolating Valve PN16 DN25</t>
  </si>
  <si>
    <t>6.6.12</t>
  </si>
  <si>
    <t>3. PIPE ANCILLARIES</t>
  </si>
  <si>
    <t>uPVC PN10 DN50 c/w fittings, supports and accessories</t>
  </si>
  <si>
    <t>6.6.11</t>
  </si>
  <si>
    <t>uPVC PN10 DN40 c/w fittings, supports and accessories</t>
  </si>
  <si>
    <t>6.6.10</t>
  </si>
  <si>
    <t>uPVC PN10 DN25 c/w fittings, supports and accessories</t>
  </si>
  <si>
    <t>6.6.9</t>
  </si>
  <si>
    <r>
      <t xml:space="preserve">Pex-A </t>
    </r>
    <r>
      <rPr>
        <sz val="10"/>
        <rFont val="Calibri"/>
        <family val="2"/>
      </rPr>
      <t>Ø12/16mm c/w Ø25mm isorange conduit, fittings, supports and accessories</t>
    </r>
  </si>
  <si>
    <t>6.6.8</t>
  </si>
  <si>
    <t>PE-HD PN10 DN50 c/w fittings, supports and accessories</t>
  </si>
  <si>
    <t>6.6.7</t>
  </si>
  <si>
    <t>PE-HD PN10 DN40 c/w fittings, supports and accessories</t>
  </si>
  <si>
    <t>6.6.6</t>
  </si>
  <si>
    <t>PE-HD PN10 DN32 c/w fittings, supports and accessories</t>
  </si>
  <si>
    <t>6.6.5</t>
  </si>
  <si>
    <t>2. PIPEWORK</t>
  </si>
  <si>
    <t>Electronic water level indicator</t>
  </si>
  <si>
    <t>6.6.4</t>
  </si>
  <si>
    <t>fs - Float sensor for level controller</t>
  </si>
  <si>
    <t>6.6.3</t>
  </si>
  <si>
    <t>Electrical cabling and conduit associated with the pump to isolator switch</t>
  </si>
  <si>
    <t>6.6.2</t>
  </si>
  <si>
    <r>
      <t>CWP - Cold Water Pump c/w pressure vessel; 
Flow Rate: 4 m</t>
    </r>
    <r>
      <rPr>
        <vertAlign val="superscript"/>
        <sz val="10"/>
        <rFont val="Calibri"/>
        <family val="2"/>
        <scheme val="minor"/>
      </rPr>
      <t>3</t>
    </r>
    <r>
      <rPr>
        <sz val="10"/>
        <rFont val="Calibri"/>
        <family val="2"/>
        <scheme val="minor"/>
      </rPr>
      <t xml:space="preserve">/h @ 4 bar </t>
    </r>
  </si>
  <si>
    <t>6.6.1</t>
  </si>
  <si>
    <t>1. Primary Equiment</t>
  </si>
  <si>
    <t>Supply and install cold water distribution system as described in specification S10, tender drawings and broken down as follows:</t>
  </si>
  <si>
    <t>COLD WATER (S10)</t>
  </si>
  <si>
    <t xml:space="preserve">M -2 port manifold complete with regulating valves </t>
  </si>
  <si>
    <t>6.7.14</t>
  </si>
  <si>
    <t>BFH - SS304 Braided Flexible Hose DN20; Length: 600mm</t>
  </si>
  <si>
    <t>6.7.13</t>
  </si>
  <si>
    <t xml:space="preserve">CAV - Chrome Angle Valve PN16 DN25 </t>
  </si>
  <si>
    <t>6.7.12</t>
  </si>
  <si>
    <t xml:space="preserve">AAR - Automatic Air Relief Valve PN16 DN25 </t>
  </si>
  <si>
    <t>6.7.11</t>
  </si>
  <si>
    <t>P&amp;T- Pressure &amp; Temperature Relief valve PN16 DN25</t>
  </si>
  <si>
    <t>6.7.10</t>
  </si>
  <si>
    <t>TMV - Thermostatic Mixing valve PN16 DN40</t>
  </si>
  <si>
    <t>6.7.9</t>
  </si>
  <si>
    <t>NRV - Swing Check Valve PN16 DN40</t>
  </si>
  <si>
    <t>6.7.8</t>
  </si>
  <si>
    <t>IV - Isolating Valve PN16 DN40</t>
  </si>
  <si>
    <t>6.7.7</t>
  </si>
  <si>
    <t>6.7.6</t>
  </si>
  <si>
    <r>
      <t xml:space="preserve">Copper pipe </t>
    </r>
    <r>
      <rPr>
        <sz val="10"/>
        <rFont val="Calibri"/>
        <family val="2"/>
      </rPr>
      <t>Ø28mm</t>
    </r>
    <r>
      <rPr>
        <sz val="10"/>
        <rFont val="Calibri"/>
        <family val="2"/>
        <scheme val="minor"/>
      </rPr>
      <t xml:space="preserve"> c/w 13mm insulation, fittings, supports, paint and accessories</t>
    </r>
  </si>
  <si>
    <t>6.7.5</t>
  </si>
  <si>
    <t>6.7.4</t>
  </si>
  <si>
    <t>PPR PN16 DN40 c/w fittings, supports and accessories</t>
  </si>
  <si>
    <t>6.7.3</t>
  </si>
  <si>
    <t>cPVC PN25 DN40 c/w fittings, supports and accessories</t>
  </si>
  <si>
    <t>6.7.2</t>
  </si>
  <si>
    <t xml:space="preserve">Pre-Heated Pressure Solar Water Heater; Capacity: 300L.  </t>
  </si>
  <si>
    <t>6.7.1</t>
  </si>
  <si>
    <t>Supply and install hot water distribution system as described in specification S11, tender drawings and broken down as follows:</t>
  </si>
  <si>
    <t>HOT WATER (S11)</t>
  </si>
  <si>
    <t>Electrical cabling between wired controller and VRF indoor unit c/w conduits, supports and accessories</t>
  </si>
  <si>
    <t>6.8.47</t>
  </si>
  <si>
    <t>Electrical cabling between DP switch and VRF indoor unit c/w conduits, supports and accessories</t>
  </si>
  <si>
    <t>6.8.46</t>
  </si>
  <si>
    <t>Electrical cabling / communication cable between VRF outdoor unit and each VRF indoor units c/w PVC sleeves, conduits, supports and accessories</t>
  </si>
  <si>
    <t>6.8.45</t>
  </si>
  <si>
    <t>Electrical cabling between waterproof isolator switch and VRF outdoor unit c/w PVC sleeves, supports and accessories</t>
  </si>
  <si>
    <t>6.8.44</t>
  </si>
  <si>
    <t>26. CABLING</t>
  </si>
  <si>
    <t>Wired controller c/w uPVC sleeves, conduits and accessories</t>
  </si>
  <si>
    <t>6.8.43</t>
  </si>
  <si>
    <t>Set</t>
  </si>
  <si>
    <t>Centralised controller for VRF system</t>
  </si>
  <si>
    <t>6.8.42</t>
  </si>
  <si>
    <t>25. CONTROL</t>
  </si>
  <si>
    <t>19mm thick nitrile rubber insulation for GMS duct</t>
  </si>
  <si>
    <t>6.8.41</t>
  </si>
  <si>
    <t>19mm thick for gas refrigerant pipework</t>
  </si>
  <si>
    <t>6.8.40</t>
  </si>
  <si>
    <t xml:space="preserve">19mm thick for liquid refrigerant pipework </t>
  </si>
  <si>
    <t>6.8.39</t>
  </si>
  <si>
    <t>13mm thick for condensate pipework</t>
  </si>
  <si>
    <t>6.8.38</t>
  </si>
  <si>
    <t>Closed Cell NBR Foam Sleeve:</t>
  </si>
  <si>
    <t xml:space="preserve">9. INSULATION </t>
  </si>
  <si>
    <t>Dim: 450 x 425mm</t>
  </si>
  <si>
    <t>6.8.37</t>
  </si>
  <si>
    <t>Dim: 325 x 300mm</t>
  </si>
  <si>
    <t>6.8.36</t>
  </si>
  <si>
    <t>Dim: 250 x 250mm</t>
  </si>
  <si>
    <t>6.8.35</t>
  </si>
  <si>
    <t>Dim: 175 x 150mm</t>
  </si>
  <si>
    <t>6.8.34</t>
  </si>
  <si>
    <t>VCD - Volume Control Damper</t>
  </si>
  <si>
    <t>Plenum box for Medium Ceiling Concealed Ducted Unit</t>
  </si>
  <si>
    <t>6.8.33</t>
  </si>
  <si>
    <t>8. DUCT ANCILLARIES</t>
  </si>
  <si>
    <t>Diameter: 300mm</t>
  </si>
  <si>
    <t>6.8.32</t>
  </si>
  <si>
    <t>Diameter: 200mm</t>
  </si>
  <si>
    <t>6.8.31</t>
  </si>
  <si>
    <t>Aluminium Flexible Duct c/w fittings, accessories, &amp; supports</t>
  </si>
  <si>
    <t>Dim: 225 x 200mm</t>
  </si>
  <si>
    <t>6.8.30</t>
  </si>
  <si>
    <t>6.8.29</t>
  </si>
  <si>
    <t>6.8.28</t>
  </si>
  <si>
    <t>Dim: 350 x 325mm</t>
  </si>
  <si>
    <t>6.8.27</t>
  </si>
  <si>
    <t>6.8.26</t>
  </si>
  <si>
    <t>6.8.25</t>
  </si>
  <si>
    <t>Dim: 250 x 225mm</t>
  </si>
  <si>
    <t>6.8.24</t>
  </si>
  <si>
    <t>GMS Duct c/w fittings, connection canvas, accessories, and supports</t>
  </si>
  <si>
    <t xml:space="preserve">6. VENTILATION DUCTS </t>
  </si>
  <si>
    <t>BROUGHT FORWARD</t>
  </si>
  <si>
    <t>CARRIED FORWARD</t>
  </si>
  <si>
    <t>uPVC PN6 DN32 U-trap for condensate drain pipe</t>
  </si>
  <si>
    <t>6.8.23</t>
  </si>
  <si>
    <t>1000x200mm Solid Bottom Galvanised Metal Sheet c/w cover</t>
  </si>
  <si>
    <t>6.8.22</t>
  </si>
  <si>
    <t>Y-Branch</t>
  </si>
  <si>
    <t>6.8.21</t>
  </si>
  <si>
    <t>5. PIPE ANCILLIARIES</t>
  </si>
  <si>
    <t>uPVC DN110</t>
  </si>
  <si>
    <t>6.8.20</t>
  </si>
  <si>
    <t>Sleeves c/w all fittings, accessories and supports</t>
  </si>
  <si>
    <t>6.8.19</t>
  </si>
  <si>
    <t>6.8.18</t>
  </si>
  <si>
    <t>uPVC PN6 DN32</t>
  </si>
  <si>
    <t>6.8.17</t>
  </si>
  <si>
    <t>uPVC PN6 DN25</t>
  </si>
  <si>
    <t>6.8.16</t>
  </si>
  <si>
    <t xml:space="preserve">Condensate drain pipe c/w all fittings, accessories &amp; supports </t>
  </si>
  <si>
    <t>Gas Refrigerant Pipe</t>
  </si>
  <si>
    <t>6.8.15</t>
  </si>
  <si>
    <t>Liquid Refrigerant Pipe</t>
  </si>
  <si>
    <t>6.8.14</t>
  </si>
  <si>
    <t>Refrigerant Pipe c/w all fittings, accessories and supports</t>
  </si>
  <si>
    <t>3. PIPEWORK</t>
  </si>
  <si>
    <t>Dim: 600x600mm</t>
  </si>
  <si>
    <t>6.8.13</t>
  </si>
  <si>
    <t>RRAG - Rectangular Return Air Grille</t>
  </si>
  <si>
    <t>6.8.12</t>
  </si>
  <si>
    <t>Dim: 600x300mm</t>
  </si>
  <si>
    <t>6.8.11</t>
  </si>
  <si>
    <t>Dim: 600x200mm</t>
  </si>
  <si>
    <t>6.8.10</t>
  </si>
  <si>
    <t>Dim: 600x150mm</t>
  </si>
  <si>
    <t>6.8.9</t>
  </si>
  <si>
    <t>Dim: 400x150mm</t>
  </si>
  <si>
    <t>6.8.8</t>
  </si>
  <si>
    <t>RSAD - Rectangular Supply Air Grille c/w butterfly damper</t>
  </si>
  <si>
    <t>Cooling Capacity - 10.6 kWc</t>
  </si>
  <si>
    <t>6.8.7</t>
  </si>
  <si>
    <t>Cooling Capacity - 8.2 kWc</t>
  </si>
  <si>
    <t>6.8.6</t>
  </si>
  <si>
    <t>Cooling Capacity - 4.5 kWc</t>
  </si>
  <si>
    <t>6.8.5</t>
  </si>
  <si>
    <t>Cooling Capacity - 3.6 kWc</t>
  </si>
  <si>
    <t>6.8.4</t>
  </si>
  <si>
    <t>Cooling Capacity - 2.8 kWc</t>
  </si>
  <si>
    <t>6.8.3</t>
  </si>
  <si>
    <t>CCD: Medium Static Ceiling Concealed Ducted Unit</t>
  </si>
  <si>
    <t>Cooling Capacity - 2.2 kWc</t>
  </si>
  <si>
    <t>6.8.2</t>
  </si>
  <si>
    <t>1WC: 1-Way Cassette Type Indoor Unit c/w drain pump</t>
  </si>
  <si>
    <t>2. TERMINAL EQUIPMENT AND FITTINGS</t>
  </si>
  <si>
    <t>VRF Outdoor Unit - Cooling Capacity: 44.8 kWc</t>
  </si>
  <si>
    <t>6.8.1</t>
  </si>
  <si>
    <t>Supply, install, test &amp; commission VRF System as per specification T62, tender drawings, and broken down as follows:</t>
  </si>
  <si>
    <t xml:space="preserve">T62 - VRF System - Air Conditioning </t>
  </si>
  <si>
    <t>Electrical cabling between wired controller and fresh air intake unit c/w conduits, supports and accessories</t>
  </si>
  <si>
    <t>6.9.39</t>
  </si>
  <si>
    <t>Electrical cabling between DP switch and fresh air intake unit c/w conduits, supports and accessories</t>
  </si>
  <si>
    <t>6.9.38</t>
  </si>
  <si>
    <t>Electrical cabling between VRF outdoor unit and fresh air intake unit c/w PVC sleeves, conduits, supports and accessories</t>
  </si>
  <si>
    <t>6.9.37</t>
  </si>
  <si>
    <t>6.9.36</t>
  </si>
  <si>
    <t>Wired controller c/w uPVC sleeves, conduits, and accessories</t>
  </si>
  <si>
    <t>6.9.35</t>
  </si>
  <si>
    <t>6.9.34</t>
  </si>
  <si>
    <t>6.9.33</t>
  </si>
  <si>
    <t>6.9.32</t>
  </si>
  <si>
    <t>6.9.31</t>
  </si>
  <si>
    <t>6.9.30</t>
  </si>
  <si>
    <t>Diameter: 150mm</t>
  </si>
  <si>
    <t>6.9.29</t>
  </si>
  <si>
    <t>Diameter: 100mm</t>
  </si>
  <si>
    <t>6.9.28</t>
  </si>
  <si>
    <t>Plenum box for Fresh Air Intake Unit</t>
  </si>
  <si>
    <t>6.9.27</t>
  </si>
  <si>
    <t>Diameter: 160mm</t>
  </si>
  <si>
    <t>6.9.26</t>
  </si>
  <si>
    <t>6.9.25</t>
  </si>
  <si>
    <t>6.9.24</t>
  </si>
  <si>
    <t>6.9.23</t>
  </si>
  <si>
    <t>6.9.22</t>
  </si>
  <si>
    <t>6.9.21</t>
  </si>
  <si>
    <t>Galvanised metal tray c/w cover Dim: 200x100mm</t>
  </si>
  <si>
    <t>6.9.20</t>
  </si>
  <si>
    <t>6.9.19</t>
  </si>
  <si>
    <t>6.9.18</t>
  </si>
  <si>
    <t>6.9.17</t>
  </si>
  <si>
    <t>6.9.16</t>
  </si>
  <si>
    <t>MERV 13 Removable Air Filter at inlet of Fresh Air Intake Unit c/w filter support box and other accessories</t>
  </si>
  <si>
    <t>6.9.15</t>
  </si>
  <si>
    <r>
      <t>Supply air flow (SAF): 900 m</t>
    </r>
    <r>
      <rPr>
        <vertAlign val="superscript"/>
        <sz val="10"/>
        <rFont val="Calibri Light"/>
        <family val="2"/>
        <scheme val="major"/>
      </rPr>
      <t>3</t>
    </r>
    <r>
      <rPr>
        <sz val="10"/>
        <rFont val="Calibri Light"/>
        <family val="2"/>
        <scheme val="major"/>
      </rPr>
      <t>/h Dim: 850x250mm</t>
    </r>
  </si>
  <si>
    <t>6.9.14</t>
  </si>
  <si>
    <t>RSAG - Rectangular Intake Air Grille c/w butterfly damper</t>
  </si>
  <si>
    <r>
      <t>Supply air flow (SAF): 210 m</t>
    </r>
    <r>
      <rPr>
        <vertAlign val="superscript"/>
        <sz val="10"/>
        <rFont val="Calibri Light"/>
        <family val="2"/>
        <scheme val="major"/>
      </rPr>
      <t>3</t>
    </r>
    <r>
      <rPr>
        <sz val="10"/>
        <rFont val="Calibri Light"/>
        <family val="2"/>
        <scheme val="major"/>
      </rPr>
      <t>/h</t>
    </r>
  </si>
  <si>
    <t>6.9.13</t>
  </si>
  <si>
    <r>
      <t>Supply air flow (SAF): 185 m</t>
    </r>
    <r>
      <rPr>
        <vertAlign val="superscript"/>
        <sz val="10"/>
        <rFont val="Calibri Light"/>
        <family val="2"/>
        <scheme val="major"/>
      </rPr>
      <t>3</t>
    </r>
    <r>
      <rPr>
        <sz val="10"/>
        <rFont val="Calibri Light"/>
        <family val="2"/>
        <scheme val="major"/>
      </rPr>
      <t>/h</t>
    </r>
  </si>
  <si>
    <t>6.9.12</t>
  </si>
  <si>
    <r>
      <t>Supply air flow (SAF): 160 m</t>
    </r>
    <r>
      <rPr>
        <vertAlign val="superscript"/>
        <sz val="10"/>
        <rFont val="Calibri Light"/>
        <family val="2"/>
        <scheme val="major"/>
      </rPr>
      <t>3</t>
    </r>
    <r>
      <rPr>
        <sz val="10"/>
        <rFont val="Calibri Light"/>
        <family val="2"/>
        <scheme val="major"/>
      </rPr>
      <t>/h</t>
    </r>
  </si>
  <si>
    <t>6.9.11</t>
  </si>
  <si>
    <r>
      <t>Supply air flow (SAF): 135 m</t>
    </r>
    <r>
      <rPr>
        <vertAlign val="superscript"/>
        <sz val="10"/>
        <rFont val="Calibri Light"/>
        <family val="2"/>
        <scheme val="major"/>
      </rPr>
      <t>3</t>
    </r>
    <r>
      <rPr>
        <sz val="10"/>
        <rFont val="Calibri Light"/>
        <family val="2"/>
        <scheme val="major"/>
      </rPr>
      <t>/h</t>
    </r>
  </si>
  <si>
    <t>6.9.10</t>
  </si>
  <si>
    <r>
      <t>Supply air flow (SAF): 70 m</t>
    </r>
    <r>
      <rPr>
        <vertAlign val="superscript"/>
        <sz val="10"/>
        <rFont val="Calibri Light"/>
        <family val="2"/>
        <scheme val="major"/>
      </rPr>
      <t>3</t>
    </r>
    <r>
      <rPr>
        <sz val="10"/>
        <rFont val="Calibri Light"/>
        <family val="2"/>
        <scheme val="major"/>
      </rPr>
      <t>/h</t>
    </r>
  </si>
  <si>
    <t>6.9.9</t>
  </si>
  <si>
    <r>
      <t>Supply air flow (SAF): 65 m</t>
    </r>
    <r>
      <rPr>
        <vertAlign val="superscript"/>
        <sz val="10"/>
        <rFont val="Calibri Light"/>
        <family val="2"/>
        <scheme val="major"/>
      </rPr>
      <t>3</t>
    </r>
    <r>
      <rPr>
        <sz val="10"/>
        <rFont val="Calibri Light"/>
        <family val="2"/>
        <scheme val="major"/>
      </rPr>
      <t>/h</t>
    </r>
  </si>
  <si>
    <t>6.9.8</t>
  </si>
  <si>
    <r>
      <t>Supply air flow (SAF): 60 m</t>
    </r>
    <r>
      <rPr>
        <vertAlign val="superscript"/>
        <sz val="10"/>
        <rFont val="Calibri Light"/>
        <family val="2"/>
        <scheme val="major"/>
      </rPr>
      <t>3</t>
    </r>
    <r>
      <rPr>
        <sz val="10"/>
        <rFont val="Calibri Light"/>
        <family val="2"/>
        <scheme val="major"/>
      </rPr>
      <t>/h</t>
    </r>
  </si>
  <si>
    <t>6.9.7</t>
  </si>
  <si>
    <r>
      <t>Supply air flow (SAF): 45 m</t>
    </r>
    <r>
      <rPr>
        <vertAlign val="superscript"/>
        <sz val="10"/>
        <rFont val="Calibri Light"/>
        <family val="2"/>
        <scheme val="major"/>
      </rPr>
      <t>3</t>
    </r>
    <r>
      <rPr>
        <sz val="10"/>
        <rFont val="Calibri Light"/>
        <family val="2"/>
        <scheme val="major"/>
      </rPr>
      <t>/h</t>
    </r>
  </si>
  <si>
    <t>6.9.6</t>
  </si>
  <si>
    <r>
      <t>Supply air flow (SAF): 40 m</t>
    </r>
    <r>
      <rPr>
        <vertAlign val="superscript"/>
        <sz val="10"/>
        <rFont val="Calibri Light"/>
        <family val="2"/>
        <scheme val="major"/>
      </rPr>
      <t>3</t>
    </r>
    <r>
      <rPr>
        <sz val="10"/>
        <rFont val="Calibri Light"/>
        <family val="2"/>
        <scheme val="major"/>
      </rPr>
      <t>/h</t>
    </r>
  </si>
  <si>
    <t>6.9.5</t>
  </si>
  <si>
    <r>
      <t>Supply air flow (SAF): 25 m</t>
    </r>
    <r>
      <rPr>
        <vertAlign val="superscript"/>
        <sz val="10"/>
        <rFont val="Calibri Light"/>
        <family val="2"/>
        <scheme val="major"/>
      </rPr>
      <t>3</t>
    </r>
    <r>
      <rPr>
        <sz val="10"/>
        <rFont val="Calibri Light"/>
        <family val="2"/>
        <scheme val="major"/>
      </rPr>
      <t>/h</t>
    </r>
  </si>
  <si>
    <t>6.9.4</t>
  </si>
  <si>
    <r>
      <t>Supply air flow (SAF): 20 m</t>
    </r>
    <r>
      <rPr>
        <vertAlign val="superscript"/>
        <sz val="10"/>
        <rFont val="Calibri Light"/>
        <family val="2"/>
        <scheme val="major"/>
      </rPr>
      <t>3</t>
    </r>
    <r>
      <rPr>
        <sz val="10"/>
        <rFont val="Calibri Light"/>
        <family val="2"/>
        <scheme val="major"/>
      </rPr>
      <t>/h</t>
    </r>
  </si>
  <si>
    <t>6.9.3</t>
  </si>
  <si>
    <t>CSAD - Circular Supply Air Diffuser c/w butterfly damper</t>
  </si>
  <si>
    <t>Cooling Capacity - 14.1 kWc</t>
  </si>
  <si>
    <t>6.9.2</t>
  </si>
  <si>
    <t>FAIU: Fresh Air Intake Unit c/w drain pump</t>
  </si>
  <si>
    <t>VRF Outdoor Unit - Cooling Capacity: 22.4 kWc</t>
  </si>
  <si>
    <t>6.9.1</t>
  </si>
  <si>
    <t xml:space="preserve">T62 - VRF System - Fresh Air </t>
  </si>
  <si>
    <t>ATT - Attenuator DN200; Length: 600mm</t>
  </si>
  <si>
    <t>6.10.18</t>
  </si>
  <si>
    <t>CBD - Circular Backdraft Damper DN200</t>
  </si>
  <si>
    <t>6.10.17</t>
  </si>
  <si>
    <t>CBD - Circular Backdraft Damper DN160</t>
  </si>
  <si>
    <t>6.10.16</t>
  </si>
  <si>
    <r>
      <t>CVCD - Circular Volume Control Damper; EAF: 207 m</t>
    </r>
    <r>
      <rPr>
        <vertAlign val="superscript"/>
        <sz val="10"/>
        <rFont val="Calibri"/>
        <family val="2"/>
        <scheme val="minor"/>
      </rPr>
      <t>3</t>
    </r>
    <r>
      <rPr>
        <sz val="10"/>
        <rFont val="Calibri"/>
        <family val="2"/>
        <scheme val="minor"/>
      </rPr>
      <t xml:space="preserve">/h </t>
    </r>
  </si>
  <si>
    <t>6.10.15</t>
  </si>
  <si>
    <r>
      <t>CVCD - Circular Volume Control Damper; EAF: 126 m</t>
    </r>
    <r>
      <rPr>
        <vertAlign val="superscript"/>
        <sz val="10"/>
        <rFont val="Calibri"/>
        <family val="2"/>
        <scheme val="minor"/>
      </rPr>
      <t>3</t>
    </r>
    <r>
      <rPr>
        <sz val="10"/>
        <rFont val="Calibri"/>
        <family val="2"/>
        <scheme val="minor"/>
      </rPr>
      <t xml:space="preserve">/h </t>
    </r>
  </si>
  <si>
    <t>6.10.14</t>
  </si>
  <si>
    <t>DF - Flexible Duct Aluminium DN125mm c/w accessories and supports</t>
  </si>
  <si>
    <t>6.10.13</t>
  </si>
  <si>
    <t>UCD - uPVC Duct DN200 c/w fittings, accessories &amp; supports</t>
  </si>
  <si>
    <t>6.10.12</t>
  </si>
  <si>
    <t>UCD - uPVC Duct DN160 c/w fittings, accessories &amp; supports</t>
  </si>
  <si>
    <t>6.10.11</t>
  </si>
  <si>
    <t>UCD - uPVC Duct DN110 c/w fittings, accessories &amp; supports</t>
  </si>
  <si>
    <t>6.10.10</t>
  </si>
  <si>
    <t>6. VENTILATION DUCT</t>
  </si>
  <si>
    <r>
      <t>CEG - Circular extract air grille; EAF: 207 m</t>
    </r>
    <r>
      <rPr>
        <vertAlign val="superscript"/>
        <sz val="10"/>
        <rFont val="Calibri"/>
        <family val="2"/>
        <scheme val="minor"/>
      </rPr>
      <t>3</t>
    </r>
    <r>
      <rPr>
        <sz val="10"/>
        <rFont val="Calibri"/>
        <family val="2"/>
        <scheme val="minor"/>
      </rPr>
      <t>/h</t>
    </r>
  </si>
  <si>
    <t>6.10.9</t>
  </si>
  <si>
    <r>
      <t>CEG - Circular extract air grille; EAF: 126 m</t>
    </r>
    <r>
      <rPr>
        <vertAlign val="superscript"/>
        <sz val="10"/>
        <rFont val="Calibri"/>
        <family val="2"/>
        <scheme val="minor"/>
      </rPr>
      <t>3</t>
    </r>
    <r>
      <rPr>
        <sz val="10"/>
        <rFont val="Calibri"/>
        <family val="2"/>
        <scheme val="minor"/>
      </rPr>
      <t>/h</t>
    </r>
  </si>
  <si>
    <t>6.10.8</t>
  </si>
  <si>
    <r>
      <rPr>
        <sz val="10"/>
        <rFont val="Calibri"/>
        <family val="2"/>
      </rPr>
      <t>Rectangular louvre</t>
    </r>
    <r>
      <rPr>
        <sz val="10"/>
        <rFont val="Calibri"/>
        <family val="2"/>
        <scheme val="minor"/>
      </rPr>
      <t xml:space="preserve"> grille c/w insect grille; 
EAF: 400m</t>
    </r>
    <r>
      <rPr>
        <vertAlign val="superscript"/>
        <sz val="10"/>
        <rFont val="Calibri"/>
        <family val="2"/>
        <scheme val="minor"/>
      </rPr>
      <t>3</t>
    </r>
    <r>
      <rPr>
        <sz val="10"/>
        <rFont val="Calibri"/>
        <family val="2"/>
        <scheme val="minor"/>
      </rPr>
      <t>/h; Length: 400x200mm</t>
    </r>
  </si>
  <si>
    <t>6.10.7</t>
  </si>
  <si>
    <r>
      <rPr>
        <sz val="10"/>
        <rFont val="Calibri"/>
        <family val="2"/>
      </rPr>
      <t>Rectangular louvre</t>
    </r>
    <r>
      <rPr>
        <sz val="10"/>
        <rFont val="Calibri"/>
        <family val="2"/>
        <scheme val="minor"/>
      </rPr>
      <t xml:space="preserve"> grille c/w insect grille; 
EAF: 300m</t>
    </r>
    <r>
      <rPr>
        <vertAlign val="superscript"/>
        <sz val="10"/>
        <rFont val="Calibri"/>
        <family val="2"/>
        <scheme val="minor"/>
      </rPr>
      <t>3</t>
    </r>
    <r>
      <rPr>
        <sz val="10"/>
        <rFont val="Calibri"/>
        <family val="2"/>
        <scheme val="minor"/>
      </rPr>
      <t>/h; Length: 300x150mm</t>
    </r>
  </si>
  <si>
    <t>6.10.6</t>
  </si>
  <si>
    <t xml:space="preserve">24hr digital timer, 2P25A NO Contactor, Fuse 2A c/w enclosure for Extractor Fan </t>
  </si>
  <si>
    <t>6.10.5</t>
  </si>
  <si>
    <t>Electrical cabling and conduit associated with extractor fan to electrical power point</t>
  </si>
  <si>
    <t>6.10.4</t>
  </si>
  <si>
    <r>
      <t>IEF - Inline Extractor Fan - EAF: 342 m</t>
    </r>
    <r>
      <rPr>
        <vertAlign val="superscript"/>
        <sz val="10"/>
        <rFont val="Calibri"/>
        <family val="2"/>
        <scheme val="minor"/>
      </rPr>
      <t>3</t>
    </r>
    <r>
      <rPr>
        <sz val="10"/>
        <rFont val="Calibri"/>
        <family val="2"/>
        <scheme val="minor"/>
      </rPr>
      <t>/h @ 100 Pa</t>
    </r>
  </si>
  <si>
    <t>6.10.3</t>
  </si>
  <si>
    <r>
      <t>IEF - Inline Extractor Fan - EAF: 252 m</t>
    </r>
    <r>
      <rPr>
        <vertAlign val="superscript"/>
        <sz val="10"/>
        <rFont val="Calibri"/>
        <family val="2"/>
        <scheme val="minor"/>
      </rPr>
      <t>3</t>
    </r>
    <r>
      <rPr>
        <sz val="10"/>
        <rFont val="Calibri"/>
        <family val="2"/>
        <scheme val="minor"/>
      </rPr>
      <t>/h @ 100 Pa</t>
    </r>
  </si>
  <si>
    <t>6.10.2</t>
  </si>
  <si>
    <r>
      <t>IEF - Inline Extractor Fan - EAF: 207 m</t>
    </r>
    <r>
      <rPr>
        <vertAlign val="superscript"/>
        <sz val="10"/>
        <rFont val="Calibri"/>
        <family val="2"/>
        <scheme val="minor"/>
      </rPr>
      <t>3</t>
    </r>
    <r>
      <rPr>
        <sz val="10"/>
        <rFont val="Calibri"/>
        <family val="2"/>
        <scheme val="minor"/>
      </rPr>
      <t>/h @ 100 Pa</t>
    </r>
  </si>
  <si>
    <t>6.10.1</t>
  </si>
  <si>
    <t>Supply and install toilet ventilation as described in specification U11, tender drawings and broken down as follows:</t>
  </si>
  <si>
    <t>TOILET VENTILATION (U11)</t>
  </si>
  <si>
    <t>Installation existing feeder cable 4C x  50 mm² Cu/XLPE/SWA/PVC  from existing manhole to electrical distribiton board, MDB including all necessarry connections</t>
  </si>
  <si>
    <t>6.11.7</t>
  </si>
  <si>
    <t>FEEDER CABLE</t>
  </si>
  <si>
    <t>5. CABLES</t>
  </si>
  <si>
    <t>PE HD DN32mm - From LV manhole to boom gate</t>
  </si>
  <si>
    <t>6.11.6</t>
  </si>
  <si>
    <t>6.11.5</t>
  </si>
  <si>
    <t>PVC HD DN63mm - From electrical riser to pump room</t>
  </si>
  <si>
    <t>6.11.4</t>
  </si>
  <si>
    <t>PVC HD DN63mm - From electrical riser to LV manhole</t>
  </si>
  <si>
    <t>6.11.3</t>
  </si>
  <si>
    <t>6.11.2</t>
  </si>
  <si>
    <t>PVC HD DN110mm - From existing manhole to building</t>
  </si>
  <si>
    <t>6.11.1</t>
  </si>
  <si>
    <t>SLEEVES</t>
  </si>
  <si>
    <t>3. CABLE CONTAINMENT</t>
  </si>
  <si>
    <t>Supply and install LV system as described in specification V12, tender drawings and broken down as follows:</t>
  </si>
  <si>
    <t>5C x 6 mm² Cu/XLPE/PVC From MDB to UPS</t>
  </si>
  <si>
    <t>6.12.19</t>
  </si>
  <si>
    <t>5C x 4 mm² Cu/PVC/PVC From MDB to Fresh Air VRV 02</t>
  </si>
  <si>
    <t>6.12.18</t>
  </si>
  <si>
    <t>5C x 4 mm² Cu/PVC/PVC From MDB to Fresh Air VRV 01</t>
  </si>
  <si>
    <t>6.12.17</t>
  </si>
  <si>
    <t>5C x 4 mm² Cu/PVC/PVC From MDB to VRV 02</t>
  </si>
  <si>
    <t>6.12.16</t>
  </si>
  <si>
    <t>5C x 4 mm² Cu/PVC/PVC From MDB to VRV 01</t>
  </si>
  <si>
    <t>6.12.15</t>
  </si>
  <si>
    <t>5C x 6 mm² Cu/PVC/PVC From MDB to Lift</t>
  </si>
  <si>
    <t>6.12.14</t>
  </si>
  <si>
    <t>3C x 6 mm² Cu/XLPE/SWA/PVC From DB-GF to DB Pumproom</t>
  </si>
  <si>
    <t>6.12.13</t>
  </si>
  <si>
    <t>5C x 6 mm² Cu/XLPE/PVC From MDB to DB-GF</t>
  </si>
  <si>
    <t>6.12.12</t>
  </si>
  <si>
    <t>FEEDER CABLES</t>
  </si>
  <si>
    <t>Cable tray LV CT 200mm - Vertical distribution</t>
  </si>
  <si>
    <t>6.12.11</t>
  </si>
  <si>
    <t>Cable tray LV CT 200mm - Horizontal distribution</t>
  </si>
  <si>
    <t>6.12.10</t>
  </si>
  <si>
    <t>6.12.9</t>
  </si>
  <si>
    <t>6.12.8</t>
  </si>
  <si>
    <t>Three phase industrial socket 3P+N+E 63A c/w plugs</t>
  </si>
  <si>
    <t>6.12.7</t>
  </si>
  <si>
    <t>Isolator 4P 100A</t>
  </si>
  <si>
    <t>6.12.6</t>
  </si>
  <si>
    <t>Isolator 4P 40A</t>
  </si>
  <si>
    <t>6.12.5</t>
  </si>
  <si>
    <t>Isolator 4P 25A</t>
  </si>
  <si>
    <t>6.12.4</t>
  </si>
  <si>
    <t>Electrical distrbution board, DB Pumproom</t>
  </si>
  <si>
    <t>6.12.3</t>
  </si>
  <si>
    <t>Electrical distrbution board, DB-GF</t>
  </si>
  <si>
    <t>6.12.2</t>
  </si>
  <si>
    <t>Electrical distrbution board, MDB</t>
  </si>
  <si>
    <t>6.12.1</t>
  </si>
  <si>
    <t>Supply and install LV system as described in specification V20, tender drawings and broken down as follows:</t>
  </si>
  <si>
    <t>Switch Points 3C x 1.5 mm² Cu/PVC/PVC routed in 
PE HD DN25mm conduit</t>
  </si>
  <si>
    <t>6.13.23</t>
  </si>
  <si>
    <t>L1 3C x 1.5 mm² Cu/PVC/PVC routed in 
PE HD DN25mm conduit</t>
  </si>
  <si>
    <t>6.13.22</t>
  </si>
  <si>
    <t>PUMP ROOM  - FROM DB PUMPROOM TO FITTINGS</t>
  </si>
  <si>
    <t>6.13.21</t>
  </si>
  <si>
    <t>ML1 3C x 1.5 mm² Cu/PVC/PVC + 1C x 1.5 mm² Cu/PVC
routed in PE HD DN25mm conduit</t>
  </si>
  <si>
    <t>6.13.20</t>
  </si>
  <si>
    <t>L2 3C x 1.5 mm² Cu/PVC/PVC routed in 
PE HD DN25mm conduit</t>
  </si>
  <si>
    <t>6.13.19</t>
  </si>
  <si>
    <t>6.13.18</t>
  </si>
  <si>
    <t>FIRST FLOOR  - FROM MDB TO FITTINGS</t>
  </si>
  <si>
    <t>6.13.17</t>
  </si>
  <si>
    <t>ML1 3C x 1.5 mm² Cu/PVC/PVC + 1C x 1.5 mm² Cu/PVC routed in PE HD DN25mm conduit</t>
  </si>
  <si>
    <t>6.13.16</t>
  </si>
  <si>
    <t>EX1 3C x 1.5 mm² Cu/PVC/PVC routed in 
PE HD DN25mm conduit</t>
  </si>
  <si>
    <t>6.13.15</t>
  </si>
  <si>
    <t>6.13.14</t>
  </si>
  <si>
    <t>6.13.13</t>
  </si>
  <si>
    <t>GROUND FLOOR  - FROM DB-GF TO FITTINGS</t>
  </si>
  <si>
    <t>7. FINAL CIRCUITS</t>
  </si>
  <si>
    <t>1 Gang 1 Way Switch (Waterproof)</t>
  </si>
  <si>
    <t>6.13.12</t>
  </si>
  <si>
    <t>Light fittings (Take Delivery on Site &amp; Install only)</t>
  </si>
  <si>
    <t>6.13.11</t>
  </si>
  <si>
    <t>PUMP ROOM</t>
  </si>
  <si>
    <t>Presence detector</t>
  </si>
  <si>
    <t>6.13.10</t>
  </si>
  <si>
    <t>3 Gang 1 Way Switch</t>
  </si>
  <si>
    <t>6.13.9</t>
  </si>
  <si>
    <t>1 Gang 1 Way Switch</t>
  </si>
  <si>
    <t>6.13.8</t>
  </si>
  <si>
    <t>6.13.7</t>
  </si>
  <si>
    <t>6.13.6</t>
  </si>
  <si>
    <t>1 Gang 2 Way Switch</t>
  </si>
  <si>
    <t>6.13.5</t>
  </si>
  <si>
    <t>6.13.4</t>
  </si>
  <si>
    <t>2 Gang 1 Way Switch</t>
  </si>
  <si>
    <t>6.13.3</t>
  </si>
  <si>
    <t>6.13.2</t>
  </si>
  <si>
    <t>6.13.1</t>
  </si>
  <si>
    <t>Supply and install general lighting system as described in specification V21, tender drawings and broken down as follows:</t>
  </si>
  <si>
    <t>P1 3C x 2.5 mm² Cu/PVC/PVC</t>
  </si>
  <si>
    <t>6.14.57</t>
  </si>
  <si>
    <t>S1 3C x 2.5 mm² Cu/PVC/PVC</t>
  </si>
  <si>
    <t>6.14.56</t>
  </si>
  <si>
    <t>EX3 3C x 2.5 mm² Cu/PVC/PVC</t>
  </si>
  <si>
    <t>6.14.55</t>
  </si>
  <si>
    <t>EX2 3C x 2.5 mm² Cu/PVC/PVC</t>
  </si>
  <si>
    <t>6.14.54</t>
  </si>
  <si>
    <t>EX1 3C x 2.5 mm² Cu/PVC/PVC</t>
  </si>
  <si>
    <t>6.14.53</t>
  </si>
  <si>
    <t>AC14 3C x 2.5 mm² Cu/PVC/PVC</t>
  </si>
  <si>
    <t>6.14.52</t>
  </si>
  <si>
    <t>AC13 3C x 2.5 mm² Cu/PVC/PVC</t>
  </si>
  <si>
    <t>6.14.51</t>
  </si>
  <si>
    <t>AC12 3C x 2.5 mm² Cu/PVC/PVC</t>
  </si>
  <si>
    <t>6.14.50</t>
  </si>
  <si>
    <t>AC11 3C x 2.5 mm² Cu/PVC/PVC</t>
  </si>
  <si>
    <t>6.14.49</t>
  </si>
  <si>
    <t>AC10 3C x 2.5 mm² Cu/PVC/PVC</t>
  </si>
  <si>
    <t>6.14.48</t>
  </si>
  <si>
    <t>HD2 3C x 2.5 mm² Cu/PVC/PVC</t>
  </si>
  <si>
    <t>6.14.47</t>
  </si>
  <si>
    <t>HD1 3C x 2.5 mm² Cu/PVC/PVC</t>
  </si>
  <si>
    <t>6.14.46</t>
  </si>
  <si>
    <t>S4 3C x 2.5 mm² Cu/PVC/PVC</t>
  </si>
  <si>
    <t>6.14.45</t>
  </si>
  <si>
    <t>S3 3C x 2.5 mm² Cu/PVC/PVC</t>
  </si>
  <si>
    <t>6.14.44</t>
  </si>
  <si>
    <t>S2 3C x 2.5 mm² Cu/PVC/PVC</t>
  </si>
  <si>
    <t>6.14.43</t>
  </si>
  <si>
    <t>6.14.42</t>
  </si>
  <si>
    <t>EX4 3C x 2.5 mm² Cu/PVC/PVC</t>
  </si>
  <si>
    <t>6.14.41</t>
  </si>
  <si>
    <t>6.14.40</t>
  </si>
  <si>
    <t>6.14.39</t>
  </si>
  <si>
    <t>6.14.38</t>
  </si>
  <si>
    <t>AC9 3C x 2.5 mm² Cu/PVC/PVC</t>
  </si>
  <si>
    <t>6.14.37</t>
  </si>
  <si>
    <t>AC8 3C x 2.5 mm² Cu/PVC/PVC</t>
  </si>
  <si>
    <t>6.14.36</t>
  </si>
  <si>
    <t>AC7 3C x 2.5 mm² Cu/PVC/PVC</t>
  </si>
  <si>
    <t>6.14.35</t>
  </si>
  <si>
    <t>AC6 3C x 2.5 mm² Cu/PVC/PVC</t>
  </si>
  <si>
    <t>6.14.34</t>
  </si>
  <si>
    <t>AC5 3C x 2.5 mm² Cu/PVC/PVC</t>
  </si>
  <si>
    <t>6.14.33</t>
  </si>
  <si>
    <t>AC4 3C x 2.5 mm² Cu/PVC/PVC</t>
  </si>
  <si>
    <t>6.14.32</t>
  </si>
  <si>
    <t>AC3 3C x 2.5 mm² Cu/PVC/PVC</t>
  </si>
  <si>
    <t>6.14.31</t>
  </si>
  <si>
    <t>AC2 3C x 2.5 mm² Cu/PVC/PVC</t>
  </si>
  <si>
    <t>6.14.30</t>
  </si>
  <si>
    <t>AC1 3C x 2.5 mm² Cu/PVC/PVC</t>
  </si>
  <si>
    <t>6.14.29</t>
  </si>
  <si>
    <t>HD4 3C x 2.5 mm² Cu/PVC/PVC</t>
  </si>
  <si>
    <t>6.14.28</t>
  </si>
  <si>
    <t>HD3 3C x 2.5 mm² Cu/PVC/PVC</t>
  </si>
  <si>
    <t>6.14.27</t>
  </si>
  <si>
    <t>6.14.26</t>
  </si>
  <si>
    <t>6.14.25</t>
  </si>
  <si>
    <t>FAP 3C x 2.5 mm² Cu/PVC/PVC</t>
  </si>
  <si>
    <t>6.14.24</t>
  </si>
  <si>
    <t>S6 3C x 2.5 mm² Cu/PVC/PVC</t>
  </si>
  <si>
    <t>6.14.23</t>
  </si>
  <si>
    <t>S5 3C x 2.5 mm² Cu/PVC/PVC</t>
  </si>
  <si>
    <t>6.14.22</t>
  </si>
  <si>
    <t>6.14.21</t>
  </si>
  <si>
    <t>6.14.20</t>
  </si>
  <si>
    <t>6.14.19</t>
  </si>
  <si>
    <t>6.14.18</t>
  </si>
  <si>
    <t>Double compartment trunking 130 x 50mm</t>
  </si>
  <si>
    <t>6.14.17</t>
  </si>
  <si>
    <t>6.14.16</t>
  </si>
  <si>
    <t>Isolator 2P 20A</t>
  </si>
  <si>
    <t>6.14.15</t>
  </si>
  <si>
    <t>13A BS Switched Single Socket Outlet (Waterproof)</t>
  </si>
  <si>
    <t>6.14.14</t>
  </si>
  <si>
    <t>Cable Outlet</t>
  </si>
  <si>
    <t>6.14.13</t>
  </si>
  <si>
    <t>Unswitched Fuse Connection Unit 13A</t>
  </si>
  <si>
    <t>6.14.12</t>
  </si>
  <si>
    <t>Switched Fuse Connection Unit 6A</t>
  </si>
  <si>
    <t>6.14.11</t>
  </si>
  <si>
    <t>13A BS &amp; 16A French Double Socket Outlet</t>
  </si>
  <si>
    <t>6.14.10</t>
  </si>
  <si>
    <t>13A BS Switched Double Socket Outlet</t>
  </si>
  <si>
    <t>6.14.9</t>
  </si>
  <si>
    <t>13A BS Switched Single Socket Outlet</t>
  </si>
  <si>
    <t>6.14.8</t>
  </si>
  <si>
    <t>6.14.7</t>
  </si>
  <si>
    <t>Double Pole Switch 20A</t>
  </si>
  <si>
    <t>6.14.6</t>
  </si>
  <si>
    <t>6.14.5</t>
  </si>
  <si>
    <t>6.14.4</t>
  </si>
  <si>
    <t>16A French Double Socket Outlet</t>
  </si>
  <si>
    <t>6.14.3</t>
  </si>
  <si>
    <t>6.14.2</t>
  </si>
  <si>
    <t>6.14.1</t>
  </si>
  <si>
    <t>Supply and install general LV power as described in specification V22, tender drawings and broken down as follows:</t>
  </si>
  <si>
    <t>DC4 3C x 2.5 mm² Cu/PVC/PVC</t>
  </si>
  <si>
    <t>6.15.20</t>
  </si>
  <si>
    <t>DC3 3C x 2.5 mm² Cu/PVC/PVC</t>
  </si>
  <si>
    <t>6.15.19</t>
  </si>
  <si>
    <t>DC2 3C x 2.5 mm² Cu/PVC/PVC</t>
  </si>
  <si>
    <t>6.15.18</t>
  </si>
  <si>
    <t>DC1 3C x 2.5 mm² Cu/PVC/PVC</t>
  </si>
  <si>
    <t>6.15.17</t>
  </si>
  <si>
    <t>U7 3C x 2.5 mm² Cu/PVC/PVC</t>
  </si>
  <si>
    <t>6.15.16</t>
  </si>
  <si>
    <t>FIRST FLOOR  - FROM SDB-UPS TO FITTINGS</t>
  </si>
  <si>
    <t>U6 3C x 2.5 mm² Cu/PVC/PVC</t>
  </si>
  <si>
    <t>6.15.15</t>
  </si>
  <si>
    <t>U5 3C x 2.5 mm² Cu/PVC/PVC</t>
  </si>
  <si>
    <t>6.15.14</t>
  </si>
  <si>
    <t>U4 3C x 2.5 mm² Cu/PVC/PVC</t>
  </si>
  <si>
    <t>6.15.13</t>
  </si>
  <si>
    <t>U3 3C x 2.5 mm² Cu/PVC/PVC</t>
  </si>
  <si>
    <t>6.15.12</t>
  </si>
  <si>
    <t>U2 3C x 2.5 mm² Cu/PVC/PVC</t>
  </si>
  <si>
    <t>6.15.11</t>
  </si>
  <si>
    <t>U1 3C x 2.5 mm² Cu/PVC/PVC</t>
  </si>
  <si>
    <t>6.15.10</t>
  </si>
  <si>
    <t>GROUND FLOOR  - FROM SDB-UPS TO FITTINGS</t>
  </si>
  <si>
    <t>5C x 6 mm² Cu/XLPE/PVC From UPS to SDB UPS</t>
  </si>
  <si>
    <t>6.15.9</t>
  </si>
  <si>
    <t>6.15.8</t>
  </si>
  <si>
    <t>Single phase industrial socket 1P+N+E 32A c/w plugs</t>
  </si>
  <si>
    <t>6.15.7</t>
  </si>
  <si>
    <t>16A French Single Socket Outlet (Red)</t>
  </si>
  <si>
    <t>6.15.6</t>
  </si>
  <si>
    <t>13A BS Switched Single Socket Outlet (Red)</t>
  </si>
  <si>
    <t>6.15.5</t>
  </si>
  <si>
    <t>6.15.4</t>
  </si>
  <si>
    <t>6.15.3</t>
  </si>
  <si>
    <t>Electrical distribution board, SDB-UPS</t>
  </si>
  <si>
    <t>6.15.2</t>
  </si>
  <si>
    <t>Uninterruptible Power Supply 10 kVA Three Phase In/Out</t>
  </si>
  <si>
    <t>6.15.1</t>
  </si>
  <si>
    <t>Supply and install structured cabling as described in specification V32, tender drawings and broken down as follows:</t>
  </si>
  <si>
    <t>Equipotential bonding of all extraneous metal parts</t>
  </si>
  <si>
    <t>6.16.16</t>
  </si>
  <si>
    <r>
      <t>Bare copper cable 16 mm</t>
    </r>
    <r>
      <rPr>
        <vertAlign val="superscript"/>
        <sz val="10"/>
        <color theme="1"/>
        <rFont val="Calibri Light"/>
        <family val="2"/>
      </rPr>
      <t>2</t>
    </r>
    <r>
      <rPr>
        <sz val="10"/>
        <color theme="1"/>
        <rFont val="Calibri Light"/>
        <family val="2"/>
      </rPr>
      <t xml:space="preserve"> from earth rod to earth rod</t>
    </r>
  </si>
  <si>
    <t>6.16.15</t>
  </si>
  <si>
    <t>1 x 16 mm² copper cable Green/Yellow from earth rod to main earth bar</t>
  </si>
  <si>
    <t>6.16.14</t>
  </si>
  <si>
    <t>1 x 16 mm² copper cable green/yellow from main earth bar to equipment complete with terminations</t>
  </si>
  <si>
    <t>6.16.13</t>
  </si>
  <si>
    <t>Earth Inspection Pit</t>
  </si>
  <si>
    <t>6.16.12</t>
  </si>
  <si>
    <t>Earth clamp suitable for Ø15 mm earth rod and 16 mm² copper cables</t>
  </si>
  <si>
    <t>6.16.11</t>
  </si>
  <si>
    <t>Earth rod copper cladded steel of Ø15 mm, length 1200 mm c/w coupling</t>
  </si>
  <si>
    <t>6.16.10</t>
  </si>
  <si>
    <t>Main earth bar with disconnecting links</t>
  </si>
  <si>
    <t>6.16.9</t>
  </si>
  <si>
    <t>Clean Earth</t>
  </si>
  <si>
    <t>6.16.8</t>
  </si>
  <si>
    <r>
      <t>Bare copper cable 25 mm</t>
    </r>
    <r>
      <rPr>
        <vertAlign val="superscript"/>
        <sz val="10"/>
        <color theme="1"/>
        <rFont val="Calibri Light"/>
        <family val="2"/>
      </rPr>
      <t>2</t>
    </r>
    <r>
      <rPr>
        <sz val="10"/>
        <color theme="1"/>
        <rFont val="Calibri Light"/>
        <family val="2"/>
      </rPr>
      <t xml:space="preserve"> from earth rod to earth rod</t>
    </r>
  </si>
  <si>
    <t>6.16.7</t>
  </si>
  <si>
    <t>1 x 25 mm² copper cable Green/Yellow from earth rod to main earth bar</t>
  </si>
  <si>
    <t>6.16.6</t>
  </si>
  <si>
    <t>1 x 25 mm² copper cable green/yellow from main earth bar to MDB complete with terminations</t>
  </si>
  <si>
    <t>6.16.5</t>
  </si>
  <si>
    <t>6.16.4</t>
  </si>
  <si>
    <t>Earth clamp suitable for Ø15 mm earth rod and 25 mm²  copper cable</t>
  </si>
  <si>
    <t>6.16.3</t>
  </si>
  <si>
    <t>6.16.2</t>
  </si>
  <si>
    <t>6.16.1</t>
  </si>
  <si>
    <t>Raw Power</t>
  </si>
  <si>
    <t>12. ELECTRODES, EARTH RODS, AIR TERMINATIONS, TERMINATION BARS</t>
  </si>
  <si>
    <t>Supply and install LV earthing and bonding as described in specification V20, V21, V22, V33, V35, tender drawings and broken down as follows:</t>
  </si>
  <si>
    <t>Switch points 3C x 1.5 mm² Cu/PVC/PVC</t>
  </si>
  <si>
    <t>6.17.14</t>
  </si>
  <si>
    <t>EM1 3C x 1.5 mm² Cu/PVC/PVC</t>
  </si>
  <si>
    <t>6.17.13</t>
  </si>
  <si>
    <t>6.17.12</t>
  </si>
  <si>
    <t>6.17.11</t>
  </si>
  <si>
    <t>PVC-Type Exit Signage</t>
  </si>
  <si>
    <t>6.17.10</t>
  </si>
  <si>
    <t>Emergency lighting test switch</t>
  </si>
  <si>
    <t>6.17.9</t>
  </si>
  <si>
    <t>Emergency exit light</t>
  </si>
  <si>
    <t>6.17.8</t>
  </si>
  <si>
    <t>Directional emergency exit light</t>
  </si>
  <si>
    <t>6.17.7</t>
  </si>
  <si>
    <t>Emergency light</t>
  </si>
  <si>
    <t>6.17.6</t>
  </si>
  <si>
    <t>6.17.5</t>
  </si>
  <si>
    <t>6.17.4</t>
  </si>
  <si>
    <t>6.17.3</t>
  </si>
  <si>
    <t>6.17.2</t>
  </si>
  <si>
    <t>6.17.1</t>
  </si>
  <si>
    <t>Supply and install emergency lighting as described in specification V40, tender drawings and broken down as follows:</t>
  </si>
  <si>
    <t>HDMI cable from data switch to monitor</t>
  </si>
  <si>
    <t>6.18.14</t>
  </si>
  <si>
    <t>U/UTP Cat6 routed in PE HD DN25mm conduit from data switch to network video recorder</t>
  </si>
  <si>
    <t>6.18.13</t>
  </si>
  <si>
    <t>U/UTP Cat6 routed in PE HD DN25mm conduit from data switch to camera</t>
  </si>
  <si>
    <t>6.18.12</t>
  </si>
  <si>
    <t>6.18.11</t>
  </si>
  <si>
    <t>RJ 45 Cat6 Plug</t>
  </si>
  <si>
    <t>6.18.10</t>
  </si>
  <si>
    <t>6. CABLE TERMINATIONS AND JOINTS</t>
  </si>
  <si>
    <t>Surface mounted Interior Integrated Dome Camera</t>
  </si>
  <si>
    <t>6.18.9</t>
  </si>
  <si>
    <t>Monitor</t>
  </si>
  <si>
    <t>6.18.8</t>
  </si>
  <si>
    <t>6.18.7</t>
  </si>
  <si>
    <t>Patch cord 2m</t>
  </si>
  <si>
    <t>6.18.6</t>
  </si>
  <si>
    <t>Brush guard</t>
  </si>
  <si>
    <t>6.18.5</t>
  </si>
  <si>
    <t>16 Port POE Data Switch</t>
  </si>
  <si>
    <t>6.18.4</t>
  </si>
  <si>
    <t>24 Port RJ45 Cat6 Patch Panel</t>
  </si>
  <si>
    <t>6.18.3</t>
  </si>
  <si>
    <t>Hard disk drive 4TB</t>
  </si>
  <si>
    <t>6.18.2</t>
  </si>
  <si>
    <t>Network Video Recorder 16 channels</t>
  </si>
  <si>
    <t>6.18.1</t>
  </si>
  <si>
    <t>Supply and install closed circuit television as described in specification W20, W70, tender drawings and broken down as follows:</t>
  </si>
  <si>
    <t>W20 - Closed Circuit Television</t>
  </si>
  <si>
    <t>3C x 2.5 mm² Cu/PVC/PVC routed in PP HD DN25mm conduit from door controller to electromagnetic lock</t>
  </si>
  <si>
    <t>6.19.32</t>
  </si>
  <si>
    <t>U/UTP Cat6 routed in PP HD DN25mm conduit from door controller to manual call point</t>
  </si>
  <si>
    <t>6.19.31</t>
  </si>
  <si>
    <t>U/UTP Cat6 routed in PP HD DN25mm conduit from door controller to bypass key switch</t>
  </si>
  <si>
    <t>6.19.30</t>
  </si>
  <si>
    <t>U/UTP Cat6 routed in PP HD DN25mm conduit from door controller to push button</t>
  </si>
  <si>
    <t>6.19.29</t>
  </si>
  <si>
    <t>U/UTP Cat6 routed in PP HD DN25mm conduit from door controller to card reader</t>
  </si>
  <si>
    <t>6.19.28</t>
  </si>
  <si>
    <t>U/UTP Cat6 routed in PE HD DN25mm conduit from data cabinet to door controller</t>
  </si>
  <si>
    <t>6.19.27</t>
  </si>
  <si>
    <t>6.19.26</t>
  </si>
  <si>
    <t>6.19.25</t>
  </si>
  <si>
    <t>6.19.24</t>
  </si>
  <si>
    <t>6.19.23</t>
  </si>
  <si>
    <t>6.19.22</t>
  </si>
  <si>
    <t>6.19.21</t>
  </si>
  <si>
    <t>6.19.20</t>
  </si>
  <si>
    <t>RJ45 Data Single Socket Outlet</t>
  </si>
  <si>
    <t>6.19.19</t>
  </si>
  <si>
    <t>Manual Call Point</t>
  </si>
  <si>
    <t>6.19.18</t>
  </si>
  <si>
    <t>Bypass Key Switches</t>
  </si>
  <si>
    <t>6.19.17</t>
  </si>
  <si>
    <t>Push Button</t>
  </si>
  <si>
    <t>6.19.16</t>
  </si>
  <si>
    <t>Electromagnetic lock</t>
  </si>
  <si>
    <t>6.19.15</t>
  </si>
  <si>
    <t>Access Control Card Reader</t>
  </si>
  <si>
    <t>6.19.14</t>
  </si>
  <si>
    <t>6.19.13</t>
  </si>
  <si>
    <t>6.19.12</t>
  </si>
  <si>
    <t>6.19.11</t>
  </si>
  <si>
    <t>6.19.10</t>
  </si>
  <si>
    <t>6.19.9</t>
  </si>
  <si>
    <t>6.19.8</t>
  </si>
  <si>
    <t>Programming</t>
  </si>
  <si>
    <t>6.19.7</t>
  </si>
  <si>
    <t>Software, licence, server, remote gateway and the like</t>
  </si>
  <si>
    <t>6.19.6</t>
  </si>
  <si>
    <t>Patch cord 1m</t>
  </si>
  <si>
    <t>6.19.5</t>
  </si>
  <si>
    <t>RFID Access Card</t>
  </si>
  <si>
    <t>6.19.4</t>
  </si>
  <si>
    <t>Power Pack</t>
  </si>
  <si>
    <t>6.19.3</t>
  </si>
  <si>
    <t>8 Port Data Switch</t>
  </si>
  <si>
    <t>6.19.2</t>
  </si>
  <si>
    <t>IP Door Controller</t>
  </si>
  <si>
    <t>6.19.1</t>
  </si>
  <si>
    <t>Supply and install Access Control system as described in specification W40, tender drawings and broken down as follows:</t>
  </si>
  <si>
    <t>W40 ACCESS CONTROL</t>
  </si>
  <si>
    <t>Interface Module</t>
  </si>
  <si>
    <t>6.20.45</t>
  </si>
  <si>
    <t>Sounder c/w Strobe Light IP65</t>
  </si>
  <si>
    <t>6.20.44</t>
  </si>
  <si>
    <t>Sounder c/w Strobe Light</t>
  </si>
  <si>
    <t>6.20.43</t>
  </si>
  <si>
    <t>Manual Break Glass Push Button IP65</t>
  </si>
  <si>
    <t>6.20.42</t>
  </si>
  <si>
    <t>Manual Break Glass Push Button</t>
  </si>
  <si>
    <t>6.20.41</t>
  </si>
  <si>
    <t>Heat Detector</t>
  </si>
  <si>
    <t>6.20.40</t>
  </si>
  <si>
    <t>Smoke Detector</t>
  </si>
  <si>
    <t>6.20.39</t>
  </si>
  <si>
    <t>SPARES</t>
  </si>
  <si>
    <t>21. LOOSE ANCILLARIES</t>
  </si>
  <si>
    <t>Isolating Module</t>
  </si>
  <si>
    <t>6.20.38</t>
  </si>
  <si>
    <t>6.20.37</t>
  </si>
  <si>
    <t>6.20.36</t>
  </si>
  <si>
    <t>Manual Break Glass Push Button IP65 c/w signage</t>
  </si>
  <si>
    <t>6.20.35</t>
  </si>
  <si>
    <t>6.20.34</t>
  </si>
  <si>
    <r>
      <t>LOOP-1 PUMPROOM 2C+CPC X 1.5 MM</t>
    </r>
    <r>
      <rPr>
        <b/>
        <u/>
        <vertAlign val="superscript"/>
        <sz val="10"/>
        <color theme="1"/>
        <rFont val="Calibri"/>
        <family val="2"/>
      </rPr>
      <t xml:space="preserve">2 </t>
    </r>
    <r>
      <rPr>
        <b/>
        <u/>
        <sz val="10"/>
        <color theme="1"/>
        <rFont val="Calibri"/>
        <family val="2"/>
      </rPr>
      <t>FIRE RESISTANT SCREENED CABLE ROUTED IN PE HD DN25mm CONDUIT</t>
    </r>
  </si>
  <si>
    <t>From Fire Alarm Panel to Last Detection Point</t>
  </si>
  <si>
    <t>6.20.33</t>
  </si>
  <si>
    <t>From Fire Alarm Panel to First Detection Point</t>
  </si>
  <si>
    <t>6.20.32</t>
  </si>
  <si>
    <t>6.20.31</t>
  </si>
  <si>
    <t>6.20.30</t>
  </si>
  <si>
    <t>6.20.29</t>
  </si>
  <si>
    <t>6.20.28</t>
  </si>
  <si>
    <t>6.20.27</t>
  </si>
  <si>
    <t>6.20.26</t>
  </si>
  <si>
    <r>
      <t>LOOP-2 FIRST FLOOR 2C+CPC X 1.5 MM</t>
    </r>
    <r>
      <rPr>
        <b/>
        <u/>
        <vertAlign val="superscript"/>
        <sz val="10"/>
        <color theme="1"/>
        <rFont val="Calibri"/>
        <family val="2"/>
      </rPr>
      <t xml:space="preserve">2 </t>
    </r>
    <r>
      <rPr>
        <b/>
        <u/>
        <sz val="10"/>
        <color theme="1"/>
        <rFont val="Calibri"/>
        <family val="2"/>
      </rPr>
      <t>FIRE RESISTANT SCREENED CABLE ROUTED IN PE HD DN25mm CONDUIT</t>
    </r>
  </si>
  <si>
    <t>6.20.25</t>
  </si>
  <si>
    <t>6.20.24</t>
  </si>
  <si>
    <t>6.20.23</t>
  </si>
  <si>
    <t>6.20.22</t>
  </si>
  <si>
    <t>Manual Break Glass Push Button c/w signage</t>
  </si>
  <si>
    <t>6.20.21</t>
  </si>
  <si>
    <t>6.20.20</t>
  </si>
  <si>
    <r>
      <t>LOOP-1 GROUND FLOOR 2C+CPC X 1.5 MM</t>
    </r>
    <r>
      <rPr>
        <b/>
        <u/>
        <vertAlign val="superscript"/>
        <sz val="10"/>
        <color theme="1"/>
        <rFont val="Calibri"/>
        <family val="2"/>
      </rPr>
      <t xml:space="preserve">2 </t>
    </r>
    <r>
      <rPr>
        <b/>
        <u/>
        <sz val="10"/>
        <color theme="1"/>
        <rFont val="Calibri"/>
        <family val="2"/>
      </rPr>
      <t>FIRE RESISTANT SCREENED CABLE ROUTED IN PE HD DN25mm CONDUIT</t>
    </r>
  </si>
  <si>
    <t>6.20.19</t>
  </si>
  <si>
    <t>6.20.18</t>
  </si>
  <si>
    <t>6.20.17</t>
  </si>
  <si>
    <t>6.20.16</t>
  </si>
  <si>
    <t>6.20.15</t>
  </si>
  <si>
    <t>6.20.14</t>
  </si>
  <si>
    <t>6.20.13</t>
  </si>
  <si>
    <t>6.20.12</t>
  </si>
  <si>
    <t>6.20.11</t>
  </si>
  <si>
    <t>6.20.10</t>
  </si>
  <si>
    <t>6.20.9</t>
  </si>
  <si>
    <t>6.20.8</t>
  </si>
  <si>
    <t>6.20.7</t>
  </si>
  <si>
    <t>6.20.6</t>
  </si>
  <si>
    <t>6.20.5</t>
  </si>
  <si>
    <t>6.20.4</t>
  </si>
  <si>
    <t>PVC-Type Signage for Manual Break Glash Push Button</t>
  </si>
  <si>
    <t>6.20.3</t>
  </si>
  <si>
    <t>Integrated Standby Battery</t>
  </si>
  <si>
    <t>6.20.2</t>
  </si>
  <si>
    <t>Fire Alarm Panel Analogue Addressable 2-Loop</t>
  </si>
  <si>
    <t>6.20.1</t>
  </si>
  <si>
    <t>Supply, and install fire detection and alarms as described in specification W50, tender drawings and broken down as follows:</t>
  </si>
  <si>
    <t>W50 - Fire Detection and Alarms</t>
  </si>
  <si>
    <t>U/UTP Cat6 routed in PE HD DN25mm conduit</t>
  </si>
  <si>
    <t>6.21.27</t>
  </si>
  <si>
    <t>FIRST FLOOR  - FROM DATA CABINET TO FITTINGS</t>
  </si>
  <si>
    <t>6.21.26</t>
  </si>
  <si>
    <t>GROUND FLOOR  - FROM DATA CABINET TO FITTINGS</t>
  </si>
  <si>
    <t>Cable tray ELV CT 100mm - Vertical distribution</t>
  </si>
  <si>
    <t>6.21.25</t>
  </si>
  <si>
    <t>Cable tray ELV CT 200mm - Vertical distribution</t>
  </si>
  <si>
    <t>6.21.24</t>
  </si>
  <si>
    <t>Cable tray ELV CT 100mm - Horizontal distribution</t>
  </si>
  <si>
    <t>6.21.23</t>
  </si>
  <si>
    <t>Cable tray ELV CT 200mm - Horizontal distribution</t>
  </si>
  <si>
    <t>6.21.22</t>
  </si>
  <si>
    <t>6.21.21</t>
  </si>
  <si>
    <t>6.21.20</t>
  </si>
  <si>
    <t>6.21.19</t>
  </si>
  <si>
    <t>6.21.18</t>
  </si>
  <si>
    <t>PE HD DN32mm - From existing manhole to boom gate</t>
  </si>
  <si>
    <t>6.21.17</t>
  </si>
  <si>
    <t>PVC HD DN45mm - From LV manhole to pump room</t>
  </si>
  <si>
    <t>6.21.16</t>
  </si>
  <si>
    <t>PVC HD DN45mm - From electrical riser to LV manhole</t>
  </si>
  <si>
    <t>6.21.15</t>
  </si>
  <si>
    <t>6.21.14</t>
  </si>
  <si>
    <t>PVC HD DN45mm - Interconnection of existing manholes</t>
  </si>
  <si>
    <t>6.21.13</t>
  </si>
  <si>
    <t>PVC HD DN45mm - From existing manhole to building</t>
  </si>
  <si>
    <t>6.21.12</t>
  </si>
  <si>
    <t>UNDERGROUND</t>
  </si>
  <si>
    <t>6.21.11</t>
  </si>
  <si>
    <t>RJ45 Telephone Single Socket Outlet</t>
  </si>
  <si>
    <t>6.21.10</t>
  </si>
  <si>
    <t>GUARDROOM</t>
  </si>
  <si>
    <t>6.21.9</t>
  </si>
  <si>
    <t>6.21.8</t>
  </si>
  <si>
    <t>6.21.7</t>
  </si>
  <si>
    <t>Patch cord 3m</t>
  </si>
  <si>
    <t>6.21.6</t>
  </si>
  <si>
    <t>Power bar</t>
  </si>
  <si>
    <t>6.21.5</t>
  </si>
  <si>
    <t>6.21.4</t>
  </si>
  <si>
    <t>Cable manager</t>
  </si>
  <si>
    <t>6.21.3</t>
  </si>
  <si>
    <t>6.21.2</t>
  </si>
  <si>
    <t>Data cabinet 42U</t>
  </si>
  <si>
    <t>6.21.1</t>
  </si>
  <si>
    <t>Supply and install structured cabling as described in specification W20, W70, tender drawings and broken down as follows:</t>
  </si>
  <si>
    <t>W70 - Structured Cabling</t>
  </si>
  <si>
    <t>Intercom - F/FTP Cat 6</t>
  </si>
  <si>
    <t>6.22.13</t>
  </si>
  <si>
    <t>Emergency Evacuation Plan c/w frame</t>
  </si>
  <si>
    <t>6.22.11</t>
  </si>
  <si>
    <t>Inspection Certificate c/w frame</t>
  </si>
  <si>
    <t>6.22.10</t>
  </si>
  <si>
    <t>Signages c/w frames</t>
  </si>
  <si>
    <t>6.22.9</t>
  </si>
  <si>
    <t>Lift intercom</t>
  </si>
  <si>
    <t>6.22.8</t>
  </si>
  <si>
    <t>Lift Control Panel with Fire Alarm System Connectivity</t>
  </si>
  <si>
    <t>6.22.7</t>
  </si>
  <si>
    <t>Car normal standard finish</t>
  </si>
  <si>
    <t>6.22.6</t>
  </si>
  <si>
    <t>Pit Ladder</t>
  </si>
  <si>
    <t>6.22.5</t>
  </si>
  <si>
    <t>Shaft lighting</t>
  </si>
  <si>
    <t>6.22.4</t>
  </si>
  <si>
    <t>Automatic rescue device c/w with backup power</t>
  </si>
  <si>
    <t>6.22.3</t>
  </si>
  <si>
    <t>Fireman Function &amp; switch</t>
  </si>
  <si>
    <t>6.22.2</t>
  </si>
  <si>
    <t>Passenger Lift 450 kg - 1.0 m/s with 2 stops</t>
  </si>
  <si>
    <t>6.22.1</t>
  </si>
  <si>
    <t>Design, supply, install, test and commission lifts as described in specification X10, tender drawings and broken down as follows:</t>
  </si>
  <si>
    <t>Wall light - Phillips TCW060 LED 18W 2100 lm - 6500K</t>
  </si>
  <si>
    <t>6.23.9</t>
  </si>
  <si>
    <t>Light Fitting Type L04 - Philips Greenspace G6 - 5.8W - 3000K</t>
  </si>
  <si>
    <t>6.23.8</t>
  </si>
  <si>
    <t>Light Fitting Type L03 - GreenUP G2 12W - 3000K</t>
  </si>
  <si>
    <t>6.23.7</t>
  </si>
  <si>
    <t>Light fitting Type L02 - Philips Coreview G4 RC420B 36W - 4000K</t>
  </si>
  <si>
    <t>6.23.6</t>
  </si>
  <si>
    <t>Light fitting Type L01 - Philips Ledonaire 12W - 4000K</t>
  </si>
  <si>
    <t>6.23.5</t>
  </si>
  <si>
    <t>6.23.4</t>
  </si>
  <si>
    <t>6.23.3</t>
  </si>
  <si>
    <t>6.23.2</t>
  </si>
  <si>
    <t>Light fitting Type L01 - Philips Ledinaire 12W - 4000K</t>
  </si>
  <si>
    <t>6.23.1</t>
  </si>
  <si>
    <t>Supply and deliver to site the following light fittings as described in  Schedule of Luminaires and broken down as follows:</t>
  </si>
  <si>
    <t>LF - Light Fittings</t>
  </si>
  <si>
    <t>Opening Dimension - DN50mm Sleeve</t>
  </si>
  <si>
    <t>6.24.20</t>
  </si>
  <si>
    <t>Opening Dimension - DN32mm Sleeve</t>
  </si>
  <si>
    <t>6.24.19</t>
  </si>
  <si>
    <t>ROOF</t>
  </si>
  <si>
    <t>Opening Dimension - DN110mm Sleeve (Reservation)</t>
  </si>
  <si>
    <t>6.24.18</t>
  </si>
  <si>
    <t>Opening Dimension - DN160mm Sleeve (Reservation)</t>
  </si>
  <si>
    <t>6.24.17</t>
  </si>
  <si>
    <t>Opening Dimension - DN75mm Sleeve (Reservation)</t>
  </si>
  <si>
    <t>6.24.16</t>
  </si>
  <si>
    <t>Opening Dimension - DN63mm Sleeve (Reservation)</t>
  </si>
  <si>
    <t>6.24.15</t>
  </si>
  <si>
    <t>Opening Dimension - 650 x 250mm</t>
  </si>
  <si>
    <t>6.24.14</t>
  </si>
  <si>
    <t>Opening Dimension - 450 x 250mm</t>
  </si>
  <si>
    <t>6.24.13</t>
  </si>
  <si>
    <t>Opening Dimension - 125 x 125mm</t>
  </si>
  <si>
    <t>6.24.12</t>
  </si>
  <si>
    <t>Opening Dimension - 200 x 200mm</t>
  </si>
  <si>
    <t>6.24.11</t>
  </si>
  <si>
    <t>Opening Dimension - 600 x 200mm</t>
  </si>
  <si>
    <t>6.24.10</t>
  </si>
  <si>
    <t>Opening Dimension - 250 x 100mm</t>
  </si>
  <si>
    <t>6.24.9</t>
  </si>
  <si>
    <t>Opening Dimension - DN40mm Sleeve (Reservation)</t>
  </si>
  <si>
    <t>6.24.8</t>
  </si>
  <si>
    <t>Opening Dimension - DN32mm Sleeve (Reservation)</t>
  </si>
  <si>
    <t>6.24.7</t>
  </si>
  <si>
    <t>Opening Dimension - 350 x 350mm</t>
  </si>
  <si>
    <t>6.24.6</t>
  </si>
  <si>
    <t>Opening Dimension - 150 x 150mm</t>
  </si>
  <si>
    <t>6.24.5</t>
  </si>
  <si>
    <t>Opening Dimension - 300 x 150mm</t>
  </si>
  <si>
    <t>6.24.4</t>
  </si>
  <si>
    <t>Opening Dimension - 900 x 300mm</t>
  </si>
  <si>
    <t>6.24.3</t>
  </si>
  <si>
    <t>Opening Dimension - 350 x 200mm</t>
  </si>
  <si>
    <t>6.24.2</t>
  </si>
  <si>
    <t>6.24.1</t>
  </si>
  <si>
    <t xml:space="preserve">GROUND  </t>
  </si>
  <si>
    <t>Supply and install high performance intumescent firestop sealant, firestop putty stick on wall, floor sleeve and firestop mortar on wall or floor opening as shown in builder's work information and broken down as follows:</t>
  </si>
  <si>
    <t>FIRE STOPPING (FS)</t>
  </si>
  <si>
    <t>All Training as described in specification</t>
  </si>
  <si>
    <t>6.25.6</t>
  </si>
  <si>
    <t>22. TRAINING</t>
  </si>
  <si>
    <t>Installation drawings c/w builder's work information</t>
  </si>
  <si>
    <t>6.25.5</t>
  </si>
  <si>
    <t xml:space="preserve">19. DRAWING PREPARATION </t>
  </si>
  <si>
    <t>All Commisioning as described in specifications</t>
  </si>
  <si>
    <t>6.25.4</t>
  </si>
  <si>
    <t>16. COMMISSIONING</t>
  </si>
  <si>
    <t>All Testing as described in specifications</t>
  </si>
  <si>
    <t>6.25.3</t>
  </si>
  <si>
    <t>15. TESTING</t>
  </si>
  <si>
    <t>Labelling as per BS1710 and detailed in specifications</t>
  </si>
  <si>
    <t>6.25.2</t>
  </si>
  <si>
    <t>14. IDENTIFICATION</t>
  </si>
  <si>
    <t>Fire rated Foam of a minimum of 60 min fire rating</t>
  </si>
  <si>
    <t>6.25.1</t>
  </si>
  <si>
    <t>13. FIRE STOPPING AND OTHER ASSOCIATED FIRE PROTECTION WORK</t>
  </si>
  <si>
    <t>Provide Identification, Testing, Commissioning, drawings preparation and Training for the whole Mechanical, Electrical, Plumbing and Fire Fighting services installation as per specification broken down as follows:</t>
  </si>
  <si>
    <t>Testing &amp; Commissioning</t>
  </si>
  <si>
    <t>Log Book</t>
  </si>
  <si>
    <t>6.26.5</t>
  </si>
  <si>
    <t>Blank maintenance log</t>
  </si>
  <si>
    <t>6.26.4</t>
  </si>
  <si>
    <t>Operating and Maintenance Manual</t>
  </si>
  <si>
    <t>6.26.3</t>
  </si>
  <si>
    <t>Plantroom drawings, schedules and schematics</t>
  </si>
  <si>
    <t>6.26.2</t>
  </si>
  <si>
    <t>Record drawings and Schedules</t>
  </si>
  <si>
    <t>6.26.1</t>
  </si>
  <si>
    <t>Provide operating and maintenance manuals, systems records and full documentation in accordance with specification A64 broken down as follows:</t>
  </si>
  <si>
    <t>Record Documentation</t>
  </si>
  <si>
    <t xml:space="preserve">Air Conditioning in Technical Room </t>
  </si>
  <si>
    <t>6.27.14</t>
  </si>
  <si>
    <t xml:space="preserve">Connection to clean earth - Structured Cabling </t>
  </si>
  <si>
    <t>6.27.13</t>
  </si>
  <si>
    <t xml:space="preserve">Interconnection of optic fiber link - Structured Cabling </t>
  </si>
  <si>
    <t>6.27.12</t>
  </si>
  <si>
    <t xml:space="preserve">Server rack interconnection - Structured Cabling </t>
  </si>
  <si>
    <t>6.27.11</t>
  </si>
  <si>
    <t xml:space="preserve">Lift internal finishes </t>
  </si>
  <si>
    <t>6.27.10</t>
  </si>
  <si>
    <t>Conferencing system</t>
  </si>
  <si>
    <t>6.27.9</t>
  </si>
  <si>
    <t>Solar water heater electrical backup</t>
  </si>
  <si>
    <t>6.27.8</t>
  </si>
  <si>
    <t>VAC control</t>
  </si>
  <si>
    <t>6.27.7</t>
  </si>
  <si>
    <t>Queue management system</t>
  </si>
  <si>
    <t>6.27.6</t>
  </si>
  <si>
    <t>Boom gates</t>
  </si>
  <si>
    <t>6.27.5</t>
  </si>
  <si>
    <t>Emergency assistance alarm</t>
  </si>
  <si>
    <t>6.27.4</t>
  </si>
  <si>
    <t>Emergency release point</t>
  </si>
  <si>
    <t>6.27.3</t>
  </si>
  <si>
    <t>Lightning Protection System</t>
  </si>
  <si>
    <t>6.27.2</t>
  </si>
  <si>
    <t>External lighting</t>
  </si>
  <si>
    <t>6.27.1</t>
  </si>
  <si>
    <t>The folloiwng provisional sums have been allocated for items that have  not been conceptualised yet</t>
  </si>
  <si>
    <t>Provisional Sums</t>
  </si>
  <si>
    <t>Company Seal</t>
  </si>
  <si>
    <t>Authorised Signature</t>
  </si>
  <si>
    <t>Date</t>
  </si>
  <si>
    <t>Name of Tenderer</t>
  </si>
  <si>
    <t xml:space="preserve">TOTAL AMOUNT OF  BILL No. 6 CARRIED TO MAIN BID SUMMARY </t>
  </si>
  <si>
    <t>Contingencies</t>
  </si>
  <si>
    <t xml:space="preserve">Contingencies </t>
  </si>
  <si>
    <t>6.27 - PS - Provisional Sums</t>
  </si>
  <si>
    <t>6.26 - RD - Record Documentation</t>
  </si>
  <si>
    <t xml:space="preserve">6.25 - TC - Testing &amp; Commissioning </t>
  </si>
  <si>
    <t>6.24 - FS - Fire Stopping</t>
  </si>
  <si>
    <t>6.23 - LF - Light Fittings</t>
  </si>
  <si>
    <t>6.22 - X10 - Lifts</t>
  </si>
  <si>
    <t>6.21 - W70 - Structured Cabling System</t>
  </si>
  <si>
    <t>6.20 - W50 - Fire Detection and Alarm</t>
  </si>
  <si>
    <t>6.19 - W40 - Access Control</t>
  </si>
  <si>
    <t>6.18 - W20 - Closed Circuit Television (CCTV)</t>
  </si>
  <si>
    <t>6.17 - V40 - Emergency Lighting</t>
  </si>
  <si>
    <t>6.16 - V33 - LV Earthing and Bonding</t>
  </si>
  <si>
    <t>6.15 - V32 - Uninterruptible Power Supply</t>
  </si>
  <si>
    <t>6.14 - V22 - General LV Power</t>
  </si>
  <si>
    <t>6.13 - V21 - General Lighting</t>
  </si>
  <si>
    <t>6.12 - V20 - LV Distribution</t>
  </si>
  <si>
    <t>6.11 - V12 - LV Supply</t>
  </si>
  <si>
    <t xml:space="preserve">6.10 - U11 - Toilet Ventilation </t>
  </si>
  <si>
    <t>6.9 - T62 FA - VRF System - Fresh Air</t>
  </si>
  <si>
    <t>6.8 - T62 AC - VRF System - Air Conditioning</t>
  </si>
  <si>
    <t>6.7 - S11 - Hot Water</t>
  </si>
  <si>
    <t>6.6 - S10 - Cold Water</t>
  </si>
  <si>
    <t>6.5 - R12 - Foul Drainage Below Ground</t>
  </si>
  <si>
    <t>6.4 - R11 - Foul Drainage Above Ground</t>
  </si>
  <si>
    <t>6.3 - N13 - Sanitary Appliances / Fittings</t>
  </si>
  <si>
    <t>6.2 - N10 - Portable Fire Extinguishers</t>
  </si>
  <si>
    <t>6.1 - PG - Preliminaries and General</t>
  </si>
  <si>
    <t>Bill Specifics</t>
  </si>
  <si>
    <t>Bill No</t>
  </si>
  <si>
    <t>Enter Bill Details here</t>
  </si>
  <si>
    <t>MAIN SUMMARY of BILL No. 6</t>
  </si>
  <si>
    <t>Project Description</t>
  </si>
  <si>
    <t>Code</t>
  </si>
  <si>
    <t>BILL NO. 6</t>
  </si>
  <si>
    <t>Provide and construct manhole overall size 800 x 800 mm and depth not exceeding 2.50m complete with 150mm reinforced concrete base, wall and slab and complete with infill concrete Grade 20, rebated edge to receive manhole cover, 12mm cement sand smooth trowel waterproofing render to r.c internal wall, benching laid to slope, formwork, reinforcement, holes for 160mm diameter PVC inlet and outlet pipe, 50mm blinding layer, step irons and any other ancillary works.  All as per M&amp;E Drawing A878-SP-BW-203 and approval</t>
  </si>
  <si>
    <t>Provide and construct gully traps of overall size 650 x 650 x 800mm deep concrete with 150mm blockwalling, mass concrete infill, hole for 110mm diameter inlet pipe, P-traps and 450 x 450mm medium duty cast iron cover to ES EN 124 and any other ancillary works.  All as per M&amp;E Drg A878-SP-BW-203 and approval</t>
  </si>
  <si>
    <t>Trenches for ELV cables 600mm wide x 1000mm deep for 1 No PVC sleeves including warning slabs, warning tapes, rocksand bedding, compacted loose soil and crusher run.  All as per M&amp;E Drg A878-SP-BW-203 and approval</t>
  </si>
  <si>
    <t xml:space="preserve">Trenches for LV cables 300mm wide x 1000mm deep for 2 No PVC sleeves of 40mm diameter and 1 No 45mm diameter PVC sleeves, 2 Nos PVC sleeves of 32mm diameter ditto.  All as per M&amp;E Drg No.A878-SP-BW-203 and approval </t>
  </si>
  <si>
    <t>Trenches for LV conduits 300mm wide x 1000mm deep ditto</t>
  </si>
  <si>
    <t>Trenches for ELV conduits 300mm wide x 1000mm deep ditto</t>
  </si>
  <si>
    <t>Trenches for laying of cold water pipes 300mm wide x 1000mm deep for 1 No 20/25/32/40mm diameter PVC sleeves, including warning tapes, compacted rocksand bedding, backfill soil, crusher run 0/20 and top layer filling with top soil.  All as per M&amp;E drawing A878-SP-BW-203 and approval</t>
  </si>
  <si>
    <t>Do but LV electrical  manhole Type B of overall size 750 x 750mm and depth not exceeding 1.50m with medium duty frame and cover of size 600 x 600mm to BS EN 124 ditto</t>
  </si>
  <si>
    <t>Construct ELV electrical manholes of overall size 900 x 900 x 1200mm deep made up of 150mm thick reinforced concrete blockwalling in walls and base, gravels placed inside to the middle, complete with 1 Nos 750 x 750mm 'ELV' medium duty cast iron frame and cover to BS EN/24 and other ancillary works.  All as per M&amp;E Drg No A878-SP-BW203 and approval</t>
  </si>
  <si>
    <t>Construct concrete outdoor steps of overall size 1800mm long x 1000mm wide comprising of 2 Nos. steps each of size 1000mm x 300mm wide steps and 1200mm x 1000mm wide landing.  Rate to include for all necessary excavation works, compaction, blinding, footing, hardcore filling, crusher run filling, polyethene sheeting, 125mm thick concrete Grade 30 bedding and periphery ground beam and including 25mm screed to treads/risers/landing and render to sides of steps, including all necessary formwork and reinforcement (mesh A252) and prepare surface ready to receive finish (elsewhere measured).  All as per Architect's drawing No.A404 and Engineer's drawing No. ST-V-045-15 and approval.</t>
  </si>
  <si>
    <t>2.6/11</t>
  </si>
  <si>
    <t>Excavate trenches in any type of soil including rock strata from platform level to receive 160mm diameter sewer pipe average 1000mm deep and not exceeding 1.50m deep including grading bottom, earthwork support, warning tape, compacting and complete with 200mm thick rocksand compacted by hand with a wooden hammer in bed laid to slope, 450mm thick coarse sand bedding and 300mm thick imported selected filled material 250mm thick crusher run 0/20 compacted in layers not exceeding 150mm and remaining top layer filled with sieved top soil compacted excavated fill to Engineer's approval.  Rate to include for carting away excavated materials from site and laying of 300mm wide warning tape laid 150mm below filled top soil.  All as per M&amp;E Engineer's Drg No A878-SP-BW-203 and approval</t>
  </si>
  <si>
    <t>Construct soakaway of overall size 2.00m x 2.0m and depth not exceeding 3.00m, including all necessary excavation in any type of soil including rock strata and subsequent backfilling with 600mm maximum diameter field stone at bottom, then 400mm deep 31 to 75mm aggregates fill and the remainder 200mm deep top layer with 12-20mm size aggregates and cart away excavated materials from site.  Rate shall include for reinforced concrete kerbs surround including concrete footing and benching and for laying of geotextile membrane type Kaymat Grade 414 or similar approved placed all around 200mm thick aggregate.  All as per Engineer's Drg ST-V-O45-13 and Architect's approval</t>
  </si>
  <si>
    <t>Trenches for CEB ELV Cables 600mm wide x 1000mm deep for 2 Nos PVC sleeves including warning tapes and 500 x 200 x 40mm thick precast warning slabs 620mm thick concrete jacket mix (1:3:5) ,compacted rocksand bedding, compacted backfilled soil and top layer with 300mm crusher run 0/20 and all ancillary works.  All as per M&amp;E Drg A878-SP-BW-203 and Architect's/M&amp;E approval</t>
  </si>
  <si>
    <t>Construct LV electrical manhole Type A overall size 900 x 900mm and depth not exceeding 1.50m complete with 150mm reinforced blockwalling, 150mm thick concrete base and 300 x 300 x 300mm high sump pit filled with loose stones, 600 x 600 x 150mm thick warning slabs, 750 x 750mm medium duty cast iron frame and cover to BS EN 124 with load class: DN400 and all other ancillary works.  Rate to include for all necessary excavation works, formwork, reinforcement,carting away all excavated materials, etc.  All as per M&amp;E Drg No.A878-SP-BW-203 and approval</t>
  </si>
  <si>
    <t>Main Building incl on roof top</t>
  </si>
  <si>
    <t>Opening in walls for cable trays in Main Building incl on roof</t>
  </si>
  <si>
    <t>Any other builder's work not mentioned above but forming part for Builder's Work in Connection with Internal Services to Main Building/water tank/Pump room</t>
  </si>
  <si>
    <r>
      <t xml:space="preserve">Allow the </t>
    </r>
    <r>
      <rPr>
        <b/>
        <sz val="9"/>
        <rFont val="Arial"/>
        <family val="2"/>
      </rPr>
      <t xml:space="preserve">Contingency sum </t>
    </r>
    <r>
      <rPr>
        <sz val="9"/>
        <rFont val="Arial"/>
        <family val="2"/>
      </rPr>
      <t xml:space="preserve">of </t>
    </r>
    <r>
      <rPr>
        <b/>
        <sz val="9"/>
        <rFont val="Arial"/>
        <family val="2"/>
      </rPr>
      <t xml:space="preserve">Rupees Eight Hundred Thousand </t>
    </r>
    <r>
      <rPr>
        <sz val="9"/>
        <rFont val="Arial"/>
        <family val="2"/>
      </rPr>
      <t>to be spent under the direction of the Project Manager/ Architect</t>
    </r>
  </si>
  <si>
    <r>
      <rPr>
        <b/>
        <sz val="14"/>
        <color rgb="FF000000"/>
        <rFont val="Arial"/>
        <family val="2"/>
      </rPr>
      <t>STRUCTURAL</t>
    </r>
    <r>
      <rPr>
        <sz val="14"/>
        <color rgb="FF000000"/>
        <rFont val="Arial"/>
        <family val="2"/>
      </rPr>
      <t xml:space="preserve"> </t>
    </r>
    <r>
      <rPr>
        <b/>
        <sz val="14"/>
        <color rgb="FF000000"/>
        <rFont val="Arial"/>
        <family val="2"/>
      </rPr>
      <t>ENGINEER DRAWINGS</t>
    </r>
  </si>
  <si>
    <t>NEW PERMIT OFFICE AT SSR AIRPORT FOR THE DEPARTMENT OF CIVIL AVIATION</t>
  </si>
  <si>
    <t>Brought forward from page No Sum 2/1</t>
  </si>
  <si>
    <t>Brought forward from page No Sum 3/1</t>
  </si>
  <si>
    <t>Brought forward from page No Sum 6/1</t>
  </si>
  <si>
    <r>
      <rPr>
        <b/>
        <i/>
        <sz val="10"/>
        <rFont val="Arial"/>
        <family val="2"/>
      </rPr>
      <t xml:space="preserve">PART 3 – Employer’s Requirements                                                                                                                                          Section IX – Bill of Quantities
</t>
    </r>
    <r>
      <rPr>
        <sz val="10"/>
        <rFont val="Arial MT"/>
        <family val="2"/>
      </rPr>
      <t xml:space="preserve">-     </t>
    </r>
    <r>
      <rPr>
        <b/>
        <i/>
        <sz val="10"/>
        <rFont val="Arial"/>
        <family val="2"/>
      </rPr>
      <t>Bid Summary
Section X – List of Drawings</t>
    </r>
  </si>
  <si>
    <r>
      <rPr>
        <b/>
        <sz val="19.5"/>
        <rFont val="Arial"/>
        <family val="2"/>
      </rPr>
      <t>Issued on:</t>
    </r>
  </si>
  <si>
    <r>
      <rPr>
        <b/>
        <sz val="19.5"/>
        <rFont val="Arial"/>
        <family val="2"/>
      </rPr>
      <t>……………………</t>
    </r>
  </si>
  <si>
    <r>
      <rPr>
        <b/>
        <sz val="10"/>
        <rFont val="Times New Roman"/>
        <family val="1"/>
      </rPr>
      <t>Project Manager/Architect</t>
    </r>
  </si>
  <si>
    <r>
      <rPr>
        <b/>
        <sz val="10"/>
        <rFont val="Times New Roman"/>
        <family val="1"/>
      </rPr>
      <t>Quantity Surveyor</t>
    </r>
  </si>
  <si>
    <r>
      <rPr>
        <sz val="10"/>
        <rFont val="Times New Roman"/>
        <family val="1"/>
      </rPr>
      <t>Pravin Desai Architects Ltd</t>
    </r>
  </si>
  <si>
    <r>
      <rPr>
        <sz val="10"/>
        <rFont val="Times New Roman"/>
        <family val="1"/>
      </rPr>
      <t>Ong Seng Goburdhun Partners Ltd</t>
    </r>
  </si>
  <si>
    <r>
      <rPr>
        <sz val="10"/>
        <rFont val="Times New Roman"/>
        <family val="1"/>
      </rPr>
      <t>Cnr  Royal  Road  &amp;  Solferino</t>
    </r>
  </si>
  <si>
    <r>
      <rPr>
        <sz val="10"/>
        <rFont val="Times New Roman"/>
        <family val="1"/>
      </rPr>
      <t>13    Gordon   Street,   Rose   Hill,</t>
    </r>
  </si>
  <si>
    <r>
      <rPr>
        <sz val="10"/>
        <rFont val="Times New Roman"/>
        <family val="1"/>
      </rPr>
      <t>No.4</t>
    </r>
  </si>
  <si>
    <r>
      <rPr>
        <sz val="10"/>
        <rFont val="Times New Roman"/>
        <family val="1"/>
      </rPr>
      <t>Mauritius</t>
    </r>
  </si>
  <si>
    <r>
      <rPr>
        <sz val="10"/>
        <rFont val="Times New Roman"/>
        <family val="1"/>
      </rPr>
      <t>Mon Desir</t>
    </r>
  </si>
  <si>
    <r>
      <rPr>
        <sz val="10"/>
        <rFont val="Times New Roman"/>
        <family val="1"/>
      </rPr>
      <t>Vacoas</t>
    </r>
  </si>
  <si>
    <r>
      <rPr>
        <sz val="10"/>
        <rFont val="Times New Roman"/>
        <family val="1"/>
      </rPr>
      <t>Email: admin@ogpltd.mu</t>
    </r>
  </si>
  <si>
    <r>
      <rPr>
        <sz val="10"/>
        <rFont val="Times New Roman"/>
        <family val="1"/>
      </rPr>
      <t>Email: info@pravindesai.mu</t>
    </r>
  </si>
  <si>
    <t>Ref No: CAV/QUO No. 11 of 2025/2026</t>
  </si>
  <si>
    <t>Tel: (230) 454 4854 / 454 4855</t>
  </si>
  <si>
    <t>Tel: (230) 427 4444</t>
  </si>
  <si>
    <t>Department of Civil Aviation SSR International Airport Plaine Magnien
Tel: + (230) 603 2000
Email: civil-aviation@govmu.org</t>
  </si>
  <si>
    <t>OPEN NATIONAL BIDDING</t>
  </si>
  <si>
    <t>BIDDING DOCUMENTS
FOR
CONSTRUCTION OF A NEW PERMIT OFFICE                                        AT SSR INTERNATIONAL AIRPORT
FOR THE                                                                                             DEPARTMENT OF CIVIL AVIATION</t>
  </si>
  <si>
    <t>Volume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</si>
</sst>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0.00_);_(* \(#,##0.00\);_(* &quot;-&quot;??_);_(@_)"/>
    <numFmt numFmtId="164" formatCode="_-* #,##0_-;\-* #,##0_-;_-* &quot;-&quot;_-;_-@_-"/>
    <numFmt numFmtId="165" formatCode="_-* #,##0.00_-;\-* #,##0.00_-;_-* &quot;-&quot;??_-;_-@_-"/>
    <numFmt numFmtId="166" formatCode="_-* #,##0.00_-;\-* #,##0.00_-;_-* &quot;-&quot;_-;_-@_-"/>
    <numFmt numFmtId="167" formatCode="0.0"/>
    <numFmt numFmtId="168" formatCode="_-* #,##0_-;\-* #,##0_-;_-* &quot;-&quot;??_-;_-@_-"/>
    <numFmt numFmtId="169" formatCode="_(* #,##0_);_(* \(#,##0\);_(* &quot;-&quot;??_);_(@_)"/>
    <numFmt numFmtId="170" formatCode="yyyy\.mm\.dd"/>
    <numFmt numFmtId="171" formatCode="#,##0.0;[Red]\-#,##0.0"/>
    <numFmt numFmtId="172" formatCode="[$-40C]General"/>
    <numFmt numFmtId="173" formatCode="\ "/>
    <numFmt numFmtId="174" formatCode="0.0%"/>
  </numFmts>
  <fonts count="151">
    <font>
      <sz val="11"/>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b/>
      <sz val="18"/>
      <color theme="1"/>
      <name val="Arial"/>
      <family val="2"/>
    </font>
    <font>
      <sz val="11"/>
      <color theme="1"/>
      <name val="Arial"/>
      <family val="2"/>
    </font>
    <font>
      <b/>
      <sz val="10"/>
      <name val="Arial"/>
      <family val="2"/>
    </font>
    <font>
      <sz val="8"/>
      <name val="Times New Roman"/>
      <family val="2"/>
    </font>
    <font>
      <sz val="10"/>
      <color theme="1"/>
      <name val="Arial"/>
      <family val="2"/>
    </font>
    <font>
      <b/>
      <u/>
      <sz val="10"/>
      <color theme="1"/>
      <name val="Arial"/>
      <family val="2"/>
    </font>
    <font>
      <sz val="10"/>
      <name val="Arial"/>
      <family val="2"/>
    </font>
    <font>
      <b/>
      <u/>
      <sz val="10"/>
      <name val="Arial"/>
      <family val="2"/>
    </font>
    <font>
      <b/>
      <sz val="9"/>
      <color theme="1"/>
      <name val="Arial"/>
      <family val="2"/>
    </font>
    <font>
      <sz val="9"/>
      <color theme="1"/>
      <name val="Arial"/>
      <family val="2"/>
    </font>
    <font>
      <b/>
      <u/>
      <sz val="9"/>
      <color theme="1"/>
      <name val="Arial"/>
      <family val="2"/>
    </font>
    <font>
      <sz val="9"/>
      <name val="Arial"/>
      <family val="2"/>
    </font>
    <font>
      <sz val="9"/>
      <color theme="1"/>
      <name val="Times New Roman"/>
      <family val="2"/>
    </font>
    <font>
      <b/>
      <sz val="10"/>
      <color theme="1"/>
      <name val="Arial"/>
      <family val="2"/>
    </font>
    <font>
      <b/>
      <u/>
      <sz val="11"/>
      <color theme="1"/>
      <name val="Arial"/>
      <family val="2"/>
    </font>
    <font>
      <u/>
      <sz val="9"/>
      <color theme="1"/>
      <name val="Arial"/>
      <family val="2"/>
    </font>
    <font>
      <sz val="11"/>
      <color theme="1"/>
      <name val="Times New Roman"/>
      <family val="2"/>
    </font>
    <font>
      <sz val="9"/>
      <color theme="1"/>
      <name val="Calibri"/>
      <family val="2"/>
    </font>
    <font>
      <b/>
      <u/>
      <sz val="9"/>
      <name val="Arial"/>
      <family val="2"/>
    </font>
    <font>
      <sz val="10"/>
      <color rgb="FFFF0000"/>
      <name val="Arial"/>
      <family val="2"/>
    </font>
    <font>
      <b/>
      <sz val="9"/>
      <name val="Arial"/>
      <family val="2"/>
    </font>
    <font>
      <u/>
      <sz val="9"/>
      <name val="Arial"/>
      <family val="2"/>
    </font>
    <font>
      <b/>
      <u/>
      <sz val="9"/>
      <color theme="1"/>
      <name val="Calibri"/>
      <family val="2"/>
    </font>
    <font>
      <b/>
      <u/>
      <sz val="5.4"/>
      <color theme="1"/>
      <name val="Arial"/>
      <family val="2"/>
    </font>
    <font>
      <sz val="9"/>
      <color indexed="8"/>
      <name val="Arial"/>
      <family val="2"/>
    </font>
    <font>
      <u/>
      <sz val="9"/>
      <color indexed="8"/>
      <name val="Arial"/>
      <family val="2"/>
    </font>
    <font>
      <u/>
      <sz val="9"/>
      <name val="Aptos Narrow"/>
      <family val="2"/>
    </font>
    <font>
      <u/>
      <sz val="7.2"/>
      <name val="Arial"/>
      <family val="2"/>
    </font>
    <font>
      <sz val="11"/>
      <name val="Times New Roman"/>
      <family val="1"/>
    </font>
    <font>
      <sz val="9"/>
      <name val="Times New Roman"/>
      <family val="1"/>
    </font>
    <font>
      <b/>
      <sz val="11"/>
      <color theme="1"/>
      <name val="Arial"/>
      <family val="2"/>
    </font>
    <font>
      <sz val="8"/>
      <name val="Times New Roman"/>
      <family val="1"/>
    </font>
    <font>
      <b/>
      <i/>
      <u/>
      <sz val="9"/>
      <name val="Arial"/>
      <family val="2"/>
    </font>
    <font>
      <b/>
      <sz val="9"/>
      <color indexed="8"/>
      <name val="Arial"/>
      <family val="2"/>
    </font>
    <font>
      <sz val="9"/>
      <color rgb="FF000000"/>
      <name val="Arial"/>
      <family val="2"/>
    </font>
    <font>
      <i/>
      <sz val="9"/>
      <name val="Arial"/>
      <family val="2"/>
    </font>
    <font>
      <b/>
      <u/>
      <sz val="9"/>
      <color indexed="8"/>
      <name val="Arial"/>
      <family val="2"/>
    </font>
    <font>
      <sz val="10"/>
      <name val="Arial"/>
      <family val="2"/>
    </font>
    <font>
      <sz val="8"/>
      <color theme="0" tint="-0.499984740745262"/>
      <name val="Arial"/>
      <family val="2"/>
    </font>
    <font>
      <b/>
      <i/>
      <sz val="9"/>
      <name val="Arial"/>
      <family val="2"/>
    </font>
    <font>
      <b/>
      <sz val="10"/>
      <color rgb="FF00B050"/>
      <name val="Arial"/>
      <family val="2"/>
    </font>
    <font>
      <b/>
      <u/>
      <sz val="10"/>
      <color rgb="FF00B050"/>
      <name val="Arial"/>
      <family val="2"/>
    </font>
    <font>
      <sz val="11"/>
      <name val="Calibri"/>
      <family val="2"/>
    </font>
    <font>
      <sz val="10"/>
      <name val="Cambria"/>
      <family val="1"/>
    </font>
    <font>
      <sz val="8"/>
      <name val="Calibri"/>
      <family val="2"/>
    </font>
    <font>
      <sz val="10"/>
      <color rgb="FF000000"/>
      <name val="Times New Roman"/>
      <family val="1"/>
    </font>
    <font>
      <sz val="11"/>
      <color rgb="FF000000"/>
      <name val="Arial"/>
      <family val="2"/>
    </font>
    <font>
      <sz val="9"/>
      <color theme="1"/>
      <name val="Calibri"/>
      <family val="2"/>
      <scheme val="minor"/>
    </font>
    <font>
      <sz val="18"/>
      <color rgb="FF4D4D4D"/>
      <name val="Calibri"/>
      <family val="2"/>
      <scheme val="minor"/>
    </font>
    <font>
      <b/>
      <sz val="8"/>
      <color rgb="FF0066CC"/>
      <name val="Calibri Light"/>
      <family val="2"/>
      <scheme val="major"/>
    </font>
    <font>
      <sz val="12"/>
      <color rgb="FF4D4D4D"/>
      <name val="Calibri"/>
      <family val="2"/>
      <scheme val="minor"/>
    </font>
    <font>
      <sz val="12"/>
      <name val="Calibri"/>
      <family val="2"/>
      <scheme val="minor"/>
    </font>
    <font>
      <sz val="10"/>
      <name val="Calibri Light"/>
      <family val="2"/>
      <scheme val="major"/>
    </font>
    <font>
      <b/>
      <sz val="10"/>
      <name val="Calibri Light"/>
      <family val="2"/>
      <scheme val="major"/>
    </font>
    <font>
      <b/>
      <sz val="8"/>
      <color theme="0"/>
      <name val="Calibri"/>
      <family val="2"/>
      <scheme val="minor"/>
    </font>
    <font>
      <sz val="11"/>
      <color rgb="FF231F20"/>
      <name val="CentITCBkBT"/>
    </font>
    <font>
      <sz val="8"/>
      <color theme="1"/>
      <name val="Calibri"/>
      <family val="2"/>
      <scheme val="minor"/>
    </font>
    <font>
      <b/>
      <sz val="8"/>
      <color theme="1"/>
      <name val="Calibri"/>
      <family val="2"/>
      <scheme val="minor"/>
    </font>
    <font>
      <sz val="7"/>
      <color theme="1"/>
      <name val="Calibri"/>
      <family val="2"/>
      <scheme val="minor"/>
    </font>
    <font>
      <sz val="10"/>
      <color theme="0"/>
      <name val="Calibri"/>
      <family val="2"/>
      <scheme val="minor"/>
    </font>
    <font>
      <sz val="8"/>
      <color theme="0"/>
      <name val="Calibri"/>
      <family val="2"/>
      <scheme val="minor"/>
    </font>
    <font>
      <b/>
      <sz val="8"/>
      <name val="Calibri"/>
      <family val="2"/>
      <scheme val="minor"/>
    </font>
    <font>
      <u/>
      <sz val="11"/>
      <color theme="10"/>
      <name val="Calibri"/>
      <family val="2"/>
      <scheme val="minor"/>
    </font>
    <font>
      <sz val="8"/>
      <color theme="10"/>
      <name val="Calibri"/>
      <family val="2"/>
      <scheme val="minor"/>
    </font>
    <font>
      <sz val="8"/>
      <color rgb="FF0066CC"/>
      <name val="Calibri"/>
      <family val="2"/>
      <scheme val="minor"/>
    </font>
    <font>
      <u/>
      <sz val="8"/>
      <color theme="10"/>
      <name val="Calibri"/>
      <family val="2"/>
      <scheme val="minor"/>
    </font>
    <font>
      <sz val="14"/>
      <color rgb="FF4D4D4D"/>
      <name val="Calibri"/>
      <family val="2"/>
      <scheme val="minor"/>
    </font>
    <font>
      <b/>
      <sz val="11"/>
      <color theme="1"/>
      <name val="Calibri"/>
      <family val="2"/>
      <scheme val="minor"/>
    </font>
    <font>
      <sz val="10"/>
      <color theme="1"/>
      <name val="Calibri"/>
      <family val="2"/>
      <scheme val="minor"/>
    </font>
    <font>
      <sz val="10"/>
      <name val="MS Sans Serif"/>
      <family val="2"/>
    </font>
    <font>
      <sz val="18"/>
      <color theme="1"/>
      <name val="Calibri"/>
      <family val="2"/>
      <scheme val="minor"/>
    </font>
    <font>
      <sz val="12"/>
      <color theme="1"/>
      <name val="Calibri"/>
      <family val="2"/>
      <scheme val="minor"/>
    </font>
    <font>
      <b/>
      <sz val="20"/>
      <color theme="1"/>
      <name val="Calibri"/>
      <family val="2"/>
      <scheme val="minor"/>
    </font>
    <font>
      <sz val="10"/>
      <name val="Calibri"/>
      <family val="2"/>
      <scheme val="minor"/>
    </font>
    <font>
      <u/>
      <sz val="10"/>
      <name val="Calibri"/>
      <family val="2"/>
      <scheme val="minor"/>
    </font>
    <font>
      <i/>
      <sz val="10"/>
      <name val="Calibri"/>
      <family val="2"/>
      <scheme val="minor"/>
    </font>
    <font>
      <b/>
      <sz val="10"/>
      <name val="Calibri"/>
      <family val="2"/>
      <scheme val="minor"/>
    </font>
    <font>
      <sz val="12"/>
      <name val="Segoe UI Light"/>
      <family val="2"/>
    </font>
    <font>
      <sz val="9"/>
      <name val="Segoe UI Light"/>
      <family val="2"/>
    </font>
    <font>
      <sz val="8"/>
      <name val="Segoe UI Light"/>
      <family val="2"/>
    </font>
    <font>
      <i/>
      <sz val="10"/>
      <name val="Segoe UI Light"/>
      <family val="2"/>
    </font>
    <font>
      <sz val="10"/>
      <name val="Segoe UI Light"/>
      <family val="2"/>
    </font>
    <font>
      <sz val="8"/>
      <name val="Calibri Light"/>
      <family val="2"/>
      <scheme val="major"/>
    </font>
    <font>
      <u/>
      <sz val="10"/>
      <name val="Calibri Light"/>
      <family val="2"/>
      <scheme val="major"/>
    </font>
    <font>
      <sz val="10"/>
      <color theme="1"/>
      <name val="Calibri Light"/>
      <family val="2"/>
      <scheme val="major"/>
    </font>
    <font>
      <i/>
      <sz val="10"/>
      <name val="Calibri Light"/>
      <family val="2"/>
      <scheme val="major"/>
    </font>
    <font>
      <b/>
      <i/>
      <sz val="10"/>
      <name val="Calibri"/>
      <family val="2"/>
      <scheme val="minor"/>
    </font>
    <font>
      <i/>
      <u/>
      <sz val="10"/>
      <name val="Calibri"/>
      <family val="2"/>
      <scheme val="minor"/>
    </font>
    <font>
      <b/>
      <u/>
      <sz val="10"/>
      <name val="Calibri"/>
      <family val="2"/>
      <scheme val="minor"/>
    </font>
    <font>
      <b/>
      <i/>
      <u/>
      <sz val="10"/>
      <name val="Calibri"/>
      <family val="2"/>
      <scheme val="minor"/>
    </font>
    <font>
      <sz val="9"/>
      <name val="Calibri Light"/>
      <family val="2"/>
      <scheme val="major"/>
    </font>
    <font>
      <sz val="11"/>
      <name val="Calibri"/>
      <family val="2"/>
      <scheme val="minor"/>
    </font>
    <font>
      <vertAlign val="superscript"/>
      <sz val="10"/>
      <name val="Calibri"/>
      <family val="2"/>
      <scheme val="minor"/>
    </font>
    <font>
      <sz val="8"/>
      <color theme="1"/>
      <name val="Calibri Light"/>
      <family val="2"/>
      <scheme val="major"/>
    </font>
    <font>
      <i/>
      <sz val="10"/>
      <color theme="1"/>
      <name val="Calibri"/>
      <family val="2"/>
      <scheme val="minor"/>
    </font>
    <font>
      <b/>
      <sz val="9"/>
      <name val="Calibri Light"/>
      <family val="2"/>
      <scheme val="major"/>
    </font>
    <font>
      <sz val="10"/>
      <color theme="1"/>
      <name val="Calibri"/>
      <family val="2"/>
    </font>
    <font>
      <sz val="12"/>
      <name val="Calibri Light"/>
      <family val="2"/>
      <scheme val="major"/>
    </font>
    <font>
      <sz val="11"/>
      <color indexed="8"/>
      <name val="Calibri"/>
      <family val="2"/>
    </font>
    <font>
      <sz val="10"/>
      <name val="Calibri"/>
      <family val="2"/>
    </font>
    <font>
      <sz val="11"/>
      <color theme="1"/>
      <name val="Calibri Light"/>
      <family val="2"/>
      <scheme val="major"/>
    </font>
    <font>
      <sz val="7"/>
      <name val="Calibri Light"/>
      <family val="2"/>
      <scheme val="major"/>
    </font>
    <font>
      <sz val="8"/>
      <name val="Calibri"/>
      <family val="2"/>
      <scheme val="minor"/>
    </font>
    <font>
      <sz val="6"/>
      <name val="Calibri Light"/>
      <family val="2"/>
      <scheme val="major"/>
    </font>
    <font>
      <sz val="6"/>
      <name val="Calibri"/>
      <family val="2"/>
      <scheme val="minor"/>
    </font>
    <font>
      <i/>
      <sz val="10"/>
      <color theme="1"/>
      <name val="Calibri Light"/>
      <family val="2"/>
      <scheme val="major"/>
    </font>
    <font>
      <sz val="11"/>
      <name val="Calibri Light"/>
      <family val="2"/>
      <scheme val="major"/>
    </font>
    <font>
      <sz val="7"/>
      <name val="Calibri"/>
      <family val="2"/>
      <scheme val="minor"/>
    </font>
    <font>
      <vertAlign val="superscript"/>
      <sz val="10"/>
      <name val="Calibri Light"/>
      <family val="2"/>
      <scheme val="major"/>
    </font>
    <font>
      <b/>
      <u/>
      <sz val="10"/>
      <color theme="1"/>
      <name val="Calibri"/>
      <family val="2"/>
    </font>
    <font>
      <sz val="14"/>
      <name val="Calibri Light"/>
      <family val="2"/>
      <scheme val="major"/>
    </font>
    <font>
      <sz val="8"/>
      <name val="Segoe UI Semilight"/>
      <family val="2"/>
    </font>
    <font>
      <i/>
      <sz val="10"/>
      <color theme="1"/>
      <name val="Calibri"/>
      <family val="2"/>
    </font>
    <font>
      <i/>
      <sz val="10"/>
      <name val="Calibri Light"/>
      <family val="2"/>
    </font>
    <font>
      <vertAlign val="superscript"/>
      <sz val="10"/>
      <color theme="1"/>
      <name val="Calibri Light"/>
      <family val="2"/>
    </font>
    <font>
      <sz val="10"/>
      <color theme="1"/>
      <name val="Calibri Light"/>
      <family val="2"/>
    </font>
    <font>
      <b/>
      <sz val="8"/>
      <name val="Calibri Light"/>
      <family val="2"/>
      <scheme val="major"/>
    </font>
    <font>
      <sz val="10"/>
      <name val="Calibri Light"/>
      <family val="2"/>
    </font>
    <font>
      <sz val="8"/>
      <name val="Calibri Light"/>
      <family val="2"/>
    </font>
    <font>
      <b/>
      <u/>
      <vertAlign val="superscript"/>
      <sz val="10"/>
      <color theme="1"/>
      <name val="Calibri"/>
      <family val="2"/>
    </font>
    <font>
      <u/>
      <sz val="10"/>
      <name val="Calibri Light"/>
      <family val="2"/>
    </font>
    <font>
      <sz val="9"/>
      <name val="Calibri Light"/>
      <family val="2"/>
    </font>
    <font>
      <sz val="9"/>
      <color theme="1"/>
      <name val="Calibri Light"/>
      <family val="2"/>
      <scheme val="major"/>
    </font>
    <font>
      <b/>
      <u/>
      <sz val="11"/>
      <name val="Calibri Light"/>
      <family val="2"/>
      <scheme val="major"/>
    </font>
    <font>
      <sz val="18"/>
      <name val="Calibri Light"/>
      <family val="2"/>
      <scheme val="major"/>
    </font>
    <font>
      <b/>
      <sz val="16"/>
      <name val="Calibri Light"/>
      <family val="2"/>
      <scheme val="major"/>
    </font>
    <font>
      <sz val="8"/>
      <color theme="0"/>
      <name val="Calibri Light"/>
      <family val="2"/>
      <scheme val="major"/>
    </font>
    <font>
      <sz val="20"/>
      <color theme="1"/>
      <name val="Calibri"/>
      <family val="2"/>
      <scheme val="minor"/>
    </font>
    <font>
      <sz val="14"/>
      <color rgb="FF000000"/>
      <name val="Arial"/>
      <family val="2"/>
    </font>
    <font>
      <b/>
      <sz val="14"/>
      <color rgb="FF000000"/>
      <name val="Arial"/>
      <family val="2"/>
    </font>
    <font>
      <b/>
      <sz val="14"/>
      <name val="Arial"/>
      <family val="2"/>
    </font>
    <font>
      <b/>
      <sz val="14"/>
      <color theme="0"/>
      <name val="Arial"/>
      <family val="2"/>
    </font>
    <font>
      <sz val="10"/>
      <color rgb="FF000000"/>
      <name val="Times New Roman"/>
      <charset val="204"/>
    </font>
    <font>
      <b/>
      <sz val="19.5"/>
      <name val="Arial"/>
      <family val="2"/>
    </font>
    <font>
      <b/>
      <sz val="13.5"/>
      <name val="Arial"/>
    </font>
    <font>
      <sz val="10"/>
      <name val="Times New Roman"/>
      <family val="2"/>
      <charset val="204"/>
    </font>
    <font>
      <b/>
      <i/>
      <sz val="10"/>
      <name val="Arial"/>
      <family val="2"/>
    </font>
    <font>
      <sz val="10"/>
      <name val="Arial MT"/>
      <family val="2"/>
    </font>
    <font>
      <b/>
      <sz val="19.5"/>
      <name val="Arial"/>
    </font>
    <font>
      <b/>
      <sz val="10"/>
      <name val="Times New Roman"/>
    </font>
    <font>
      <b/>
      <sz val="10"/>
      <name val="Times New Roman"/>
      <family val="1"/>
    </font>
    <font>
      <sz val="10"/>
      <name val="Times New Roman"/>
    </font>
    <font>
      <sz val="10"/>
      <name val="Times New Roman"/>
      <family val="1"/>
    </font>
    <font>
      <b/>
      <sz val="16"/>
      <name val="Arial"/>
      <family val="2"/>
    </font>
    <font>
      <b/>
      <sz val="18"/>
      <name val="Arial"/>
      <family val="2"/>
    </font>
    <font>
      <b/>
      <sz val="20"/>
      <name val="Arial"/>
      <family val="2"/>
    </font>
    <font>
      <b/>
      <sz val="18"/>
      <name val="Times New Roman"/>
      <family val="1"/>
    </font>
  </fonts>
  <fills count="1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solid">
        <fgColor rgb="FF808080"/>
        <bgColor indexed="64"/>
      </patternFill>
    </fill>
    <fill>
      <patternFill patternType="solid">
        <fgColor rgb="FFCCECFF"/>
        <bgColor indexed="64"/>
      </patternFill>
    </fill>
    <fill>
      <patternFill patternType="solid">
        <fgColor rgb="FF0066CC"/>
        <bgColor indexed="64"/>
      </patternFill>
    </fill>
    <fill>
      <patternFill patternType="solid">
        <fgColor rgb="FFFFFFCC"/>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rgb="FFF8F8F8"/>
        <bgColor indexed="64"/>
      </patternFill>
    </fill>
    <fill>
      <patternFill patternType="solid">
        <fgColor rgb="FF969696"/>
        <bgColor indexed="64"/>
      </patternFill>
    </fill>
    <fill>
      <patternFill patternType="solid">
        <fgColor rgb="FFFFFF00"/>
      </patternFill>
    </fill>
    <fill>
      <patternFill patternType="solid">
        <fgColor rgb="FFD0CECE"/>
      </patternFill>
    </fill>
  </fills>
  <borders count="87">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style="thin">
        <color rgb="FF808080"/>
      </top>
      <bottom/>
      <diagonal/>
    </border>
    <border>
      <left style="thin">
        <color rgb="FF808080"/>
      </left>
      <right style="dotted">
        <color rgb="FF808080"/>
      </right>
      <top/>
      <bottom/>
      <diagonal/>
    </border>
    <border>
      <left style="dotted">
        <color rgb="FF808080"/>
      </left>
      <right style="dotted">
        <color rgb="FF808080"/>
      </right>
      <top style="thin">
        <color rgb="FF808080"/>
      </top>
      <bottom/>
      <diagonal/>
    </border>
    <border>
      <left style="dotted">
        <color rgb="FF808080"/>
      </left>
      <right style="thin">
        <color rgb="FF808080"/>
      </right>
      <top style="thin">
        <color rgb="FF808080"/>
      </top>
      <bottom/>
      <diagonal/>
    </border>
    <border>
      <left style="thin">
        <color rgb="FF808080"/>
      </left>
      <right/>
      <top style="thin">
        <color rgb="FF808080"/>
      </top>
      <bottom/>
      <diagonal/>
    </border>
    <border>
      <left/>
      <right/>
      <top style="thin">
        <color rgb="FF808080"/>
      </top>
      <bottom/>
      <diagonal/>
    </border>
    <border>
      <left/>
      <right style="thin">
        <color rgb="FF808080"/>
      </right>
      <top style="thin">
        <color rgb="FF808080"/>
      </top>
      <bottom/>
      <diagonal/>
    </border>
    <border>
      <left style="thin">
        <color rgb="FF808080"/>
      </left>
      <right style="thin">
        <color rgb="FF808080"/>
      </right>
      <top/>
      <bottom/>
      <diagonal/>
    </border>
    <border>
      <left style="dotted">
        <color rgb="FF808080"/>
      </left>
      <right style="dotted">
        <color rgb="FF808080"/>
      </right>
      <top/>
      <bottom/>
      <diagonal/>
    </border>
    <border>
      <left style="dotted">
        <color rgb="FF808080"/>
      </left>
      <right style="thin">
        <color rgb="FF808080"/>
      </right>
      <top/>
      <bottom/>
      <diagonal/>
    </border>
    <border>
      <left style="thin">
        <color rgb="FF808080"/>
      </left>
      <right/>
      <top/>
      <bottom style="thin">
        <color rgb="FF808080"/>
      </bottom>
      <diagonal/>
    </border>
    <border>
      <left/>
      <right/>
      <top/>
      <bottom style="thin">
        <color rgb="FF808080"/>
      </bottom>
      <diagonal/>
    </border>
    <border>
      <left/>
      <right style="thin">
        <color rgb="FF808080"/>
      </right>
      <top/>
      <bottom style="thin">
        <color rgb="FF808080"/>
      </bottom>
      <diagonal/>
    </border>
    <border>
      <left style="thin">
        <color rgb="FF808080"/>
      </left>
      <right style="thin">
        <color rgb="FF808080"/>
      </right>
      <top/>
      <bottom style="thin">
        <color rgb="FF808080"/>
      </bottom>
      <diagonal/>
    </border>
    <border>
      <left style="dotted">
        <color rgb="FF808080"/>
      </left>
      <right style="dotted">
        <color rgb="FF808080"/>
      </right>
      <top/>
      <bottom style="dotted">
        <color rgb="FF808080"/>
      </bottom>
      <diagonal/>
    </border>
    <border>
      <left style="dotted">
        <color rgb="FF808080"/>
      </left>
      <right style="thin">
        <color rgb="FF808080"/>
      </right>
      <top/>
      <bottom style="dotted">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
      <left/>
      <right style="dotted">
        <color rgb="FF808080"/>
      </right>
      <top style="dotted">
        <color rgb="FF808080"/>
      </top>
      <bottom style="dotted">
        <color rgb="FF808080"/>
      </bottom>
      <diagonal/>
    </border>
    <border>
      <left style="dotted">
        <color rgb="FF808080"/>
      </left>
      <right/>
      <top/>
      <bottom style="dotted">
        <color rgb="FF808080"/>
      </bottom>
      <diagonal/>
    </border>
    <border>
      <left style="dotted">
        <color rgb="FF808080"/>
      </left>
      <right style="dotted">
        <color rgb="FF808080"/>
      </right>
      <top style="dotted">
        <color rgb="FF808080"/>
      </top>
      <bottom style="dotted">
        <color rgb="FF808080"/>
      </bottom>
      <diagonal/>
    </border>
    <border>
      <left style="dotted">
        <color rgb="FF808080"/>
      </left>
      <right/>
      <top style="dotted">
        <color rgb="FF808080"/>
      </top>
      <bottom style="dotted">
        <color rgb="FF808080"/>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style="hair">
        <color indexed="64"/>
      </right>
      <top style="hair">
        <color indexed="64"/>
      </top>
      <bottom/>
      <diagonal/>
    </border>
    <border>
      <left/>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diagonal/>
    </border>
    <border>
      <left style="hair">
        <color indexed="64"/>
      </left>
      <right/>
      <top/>
      <bottom style="thin">
        <color indexed="64"/>
      </bottom>
      <diagonal/>
    </border>
    <border>
      <left style="hair">
        <color indexed="64"/>
      </left>
      <right style="hair">
        <color indexed="64"/>
      </right>
      <top style="hair">
        <color indexed="64"/>
      </top>
      <bottom/>
      <diagonal/>
    </border>
    <border>
      <left/>
      <right/>
      <top style="double">
        <color indexed="64"/>
      </top>
      <bottom/>
      <diagonal/>
    </border>
    <border>
      <left style="hair">
        <color indexed="64"/>
      </left>
      <right style="hair">
        <color indexed="64"/>
      </right>
      <top style="hair">
        <color indexed="64"/>
      </top>
      <bottom style="double">
        <color indexed="64"/>
      </bottom>
      <diagonal/>
    </border>
    <border>
      <left style="thin">
        <color rgb="FF000000"/>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s>
  <cellStyleXfs count="23">
    <xf numFmtId="0" fontId="0" fillId="0" borderId="0"/>
    <xf numFmtId="165" fontId="20" fillId="0" borderId="0" applyFont="0" applyFill="0" applyBorder="0" applyAlignment="0" applyProtection="0"/>
    <xf numFmtId="164" fontId="20" fillId="0" borderId="0" applyFont="0" applyFill="0" applyBorder="0" applyAlignment="0" applyProtection="0"/>
    <xf numFmtId="43" fontId="10" fillId="0" borderId="0" applyFont="0" applyFill="0" applyBorder="0" applyAlignment="0" applyProtection="0"/>
    <xf numFmtId="0" fontId="3" fillId="0" borderId="0"/>
    <xf numFmtId="43" fontId="10" fillId="0" borderId="0" applyFont="0" applyFill="0" applyBorder="0" applyAlignment="0" applyProtection="0"/>
    <xf numFmtId="0" fontId="10" fillId="0" borderId="0"/>
    <xf numFmtId="0" fontId="2" fillId="0" borderId="0"/>
    <xf numFmtId="0" fontId="41" fillId="0" borderId="0"/>
    <xf numFmtId="0" fontId="49" fillId="0" borderId="0"/>
    <xf numFmtId="0" fontId="51" fillId="0" borderId="0">
      <alignment vertical="center"/>
    </xf>
    <xf numFmtId="0" fontId="66" fillId="0" borderId="0" applyNumberFormat="0" applyFill="0" applyBorder="0" applyAlignment="0" applyProtection="0"/>
    <xf numFmtId="0" fontId="1" fillId="0" borderId="0"/>
    <xf numFmtId="0" fontId="73" fillId="0" borderId="0"/>
    <xf numFmtId="40" fontId="73" fillId="0" borderId="0" applyFont="0" applyFill="0" applyBorder="0" applyAlignment="0" applyProtection="0"/>
    <xf numFmtId="0" fontId="10" fillId="0" borderId="0"/>
    <xf numFmtId="0" fontId="73" fillId="0" borderId="0"/>
    <xf numFmtId="43" fontId="1" fillId="0" borderId="0" applyFont="0" applyFill="0" applyBorder="0" applyAlignment="0" applyProtection="0"/>
    <xf numFmtId="0" fontId="10" fillId="0" borderId="0"/>
    <xf numFmtId="165" fontId="10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36" fillId="0" borderId="0"/>
  </cellStyleXfs>
  <cellXfs count="1314">
    <xf numFmtId="0" fontId="0" fillId="0" borderId="0" xfId="0"/>
    <xf numFmtId="0" fontId="5" fillId="0" borderId="0" xfId="0" applyFont="1"/>
    <xf numFmtId="0" fontId="10" fillId="0" borderId="4" xfId="0" applyFont="1" applyBorder="1"/>
    <xf numFmtId="0" fontId="10" fillId="0" borderId="5" xfId="0" applyFont="1" applyBorder="1"/>
    <xf numFmtId="0" fontId="6" fillId="0" borderId="1" xfId="0" applyFont="1" applyBorder="1" applyAlignment="1">
      <alignment horizontal="center"/>
    </xf>
    <xf numFmtId="0" fontId="10" fillId="0" borderId="0" xfId="0" applyFont="1"/>
    <xf numFmtId="0" fontId="6" fillId="0" borderId="2" xfId="0" applyFont="1" applyBorder="1" applyAlignment="1">
      <alignment horizontal="center"/>
    </xf>
    <xf numFmtId="0" fontId="10" fillId="0" borderId="8" xfId="0" applyFont="1" applyBorder="1"/>
    <xf numFmtId="0" fontId="10" fillId="0" borderId="9" xfId="0" applyFont="1" applyBorder="1"/>
    <xf numFmtId="0" fontId="6" fillId="0" borderId="10" xfId="0" applyFont="1" applyBorder="1" applyAlignment="1">
      <alignment horizontal="center"/>
    </xf>
    <xf numFmtId="0" fontId="6" fillId="0" borderId="3" xfId="0" applyFont="1" applyBorder="1" applyAlignment="1">
      <alignment horizontal="center"/>
    </xf>
    <xf numFmtId="0" fontId="10" fillId="0" borderId="6" xfId="0" applyFont="1" applyBorder="1"/>
    <xf numFmtId="0" fontId="10" fillId="0" borderId="7" xfId="0" applyFont="1" applyBorder="1" applyAlignment="1">
      <alignment horizontal="center"/>
    </xf>
    <xf numFmtId="0" fontId="10" fillId="0" borderId="2" xfId="0" applyFont="1" applyBorder="1"/>
    <xf numFmtId="0" fontId="11" fillId="0" borderId="7" xfId="0" applyFont="1" applyBorder="1" applyAlignment="1">
      <alignment horizontal="center"/>
    </xf>
    <xf numFmtId="16" fontId="10" fillId="0" borderId="7" xfId="0" quotePrefix="1" applyNumberFormat="1" applyFont="1" applyBorder="1" applyAlignment="1">
      <alignment horizontal="center"/>
    </xf>
    <xf numFmtId="16" fontId="10" fillId="0" borderId="7" xfId="0" applyNumberFormat="1" applyFont="1" applyBorder="1" applyAlignment="1">
      <alignment horizontal="center"/>
    </xf>
    <xf numFmtId="16" fontId="10" fillId="0" borderId="10" xfId="0" quotePrefix="1" applyNumberFormat="1" applyFont="1" applyBorder="1" applyAlignment="1">
      <alignment horizontal="center"/>
    </xf>
    <xf numFmtId="0" fontId="10" fillId="0" borderId="10" xfId="0" applyFont="1" applyBorder="1"/>
    <xf numFmtId="0" fontId="10" fillId="0" borderId="3" xfId="0" applyFont="1" applyBorder="1"/>
    <xf numFmtId="0" fontId="10" fillId="0" borderId="0" xfId="0" applyFont="1" applyAlignment="1">
      <alignment horizontal="center"/>
    </xf>
    <xf numFmtId="0" fontId="10" fillId="0" borderId="1" xfId="0" applyFont="1" applyBorder="1"/>
    <xf numFmtId="0" fontId="6" fillId="0" borderId="9" xfId="0" applyFont="1" applyBorder="1" applyAlignment="1">
      <alignment horizontal="left"/>
    </xf>
    <xf numFmtId="0" fontId="6" fillId="0" borderId="10" xfId="0" applyFont="1" applyBorder="1" applyAlignment="1">
      <alignment horizontal="right"/>
    </xf>
    <xf numFmtId="0" fontId="13" fillId="0" borderId="2" xfId="0" applyFont="1" applyBorder="1" applyAlignment="1">
      <alignment horizontal="center" vertical="center"/>
    </xf>
    <xf numFmtId="0" fontId="15" fillId="0" borderId="0" xfId="0" applyFont="1" applyAlignment="1">
      <alignment vertical="top"/>
    </xf>
    <xf numFmtId="0" fontId="13" fillId="0" borderId="0" xfId="0" applyFont="1" applyAlignment="1">
      <alignment horizontal="center" vertical="center"/>
    </xf>
    <xf numFmtId="0" fontId="8" fillId="0" borderId="2" xfId="0" applyFont="1" applyBorder="1"/>
    <xf numFmtId="0" fontId="8" fillId="0" borderId="0" xfId="0" applyFont="1" applyAlignment="1">
      <alignment horizontal="center" vertical="center"/>
    </xf>
    <xf numFmtId="0" fontId="17" fillId="0" borderId="1" xfId="0" applyFont="1" applyBorder="1" applyAlignment="1">
      <alignment horizontal="center" vertical="center"/>
    </xf>
    <xf numFmtId="0" fontId="8" fillId="0" borderId="0" xfId="0" applyFont="1"/>
    <xf numFmtId="0" fontId="13" fillId="0" borderId="4" xfId="0" applyFont="1" applyBorder="1" applyAlignment="1">
      <alignment horizontal="left" vertical="center"/>
    </xf>
    <xf numFmtId="0" fontId="17" fillId="0" borderId="7" xfId="0" applyFont="1" applyBorder="1" applyAlignment="1">
      <alignment horizontal="left" vertical="top"/>
    </xf>
    <xf numFmtId="0" fontId="8" fillId="0" borderId="7" xfId="0" applyFont="1" applyBorder="1" applyAlignment="1">
      <alignment horizontal="left" vertical="top"/>
    </xf>
    <xf numFmtId="0" fontId="17" fillId="0" borderId="5" xfId="0" applyFont="1" applyBorder="1" applyAlignment="1">
      <alignment horizontal="center" vertical="center"/>
    </xf>
    <xf numFmtId="0" fontId="6" fillId="0" borderId="7" xfId="0" applyFont="1" applyBorder="1" applyAlignment="1">
      <alignment horizontal="center"/>
    </xf>
    <xf numFmtId="0" fontId="9" fillId="0" borderId="0" xfId="0" applyFont="1" applyAlignment="1">
      <alignment horizontal="left" vertical="top"/>
    </xf>
    <xf numFmtId="0" fontId="6" fillId="0" borderId="0" xfId="0" applyFont="1" applyAlignment="1">
      <alignment horizontal="center"/>
    </xf>
    <xf numFmtId="0" fontId="10" fillId="0" borderId="12" xfId="0" applyFont="1" applyBorder="1"/>
    <xf numFmtId="0" fontId="10" fillId="0" borderId="7" xfId="0" applyFont="1" applyBorder="1"/>
    <xf numFmtId="0" fontId="6" fillId="0" borderId="12" xfId="0" applyFont="1" applyBorder="1" applyAlignment="1">
      <alignment horizontal="center"/>
    </xf>
    <xf numFmtId="0" fontId="11" fillId="0" borderId="0" xfId="0" applyFont="1"/>
    <xf numFmtId="0" fontId="6" fillId="0" borderId="0" xfId="0" applyFont="1"/>
    <xf numFmtId="0" fontId="6" fillId="0" borderId="0" xfId="0" applyFont="1" applyAlignment="1">
      <alignment horizontal="left"/>
    </xf>
    <xf numFmtId="0" fontId="6" fillId="0" borderId="7" xfId="0" applyFont="1" applyBorder="1" applyAlignment="1">
      <alignment horizontal="right"/>
    </xf>
    <xf numFmtId="0" fontId="13" fillId="0" borderId="0" xfId="0" applyFont="1"/>
    <xf numFmtId="0" fontId="0" fillId="0" borderId="4" xfId="0" applyBorder="1"/>
    <xf numFmtId="0" fontId="0" fillId="0" borderId="8" xfId="0" applyBorder="1"/>
    <xf numFmtId="0" fontId="18" fillId="0" borderId="6" xfId="0" applyFont="1" applyBorder="1" applyAlignment="1">
      <alignment vertical="top" wrapText="1"/>
    </xf>
    <xf numFmtId="0" fontId="13" fillId="0" borderId="6" xfId="0" applyFont="1" applyBorder="1" applyAlignment="1">
      <alignment vertical="top" wrapText="1"/>
    </xf>
    <xf numFmtId="0" fontId="16" fillId="0" borderId="13" xfId="0" applyFont="1" applyBorder="1"/>
    <xf numFmtId="0" fontId="14" fillId="0" borderId="6" xfId="0" applyFont="1" applyBorder="1"/>
    <xf numFmtId="0" fontId="5" fillId="0" borderId="6" xfId="0" applyFont="1" applyBorder="1"/>
    <xf numFmtId="0" fontId="9" fillId="0" borderId="6" xfId="0" applyFont="1" applyBorder="1" applyAlignment="1">
      <alignment vertical="top" wrapText="1"/>
    </xf>
    <xf numFmtId="0" fontId="14" fillId="0" borderId="6" xfId="0" applyFont="1" applyBorder="1" applyAlignment="1">
      <alignment horizontal="left" vertical="top" wrapText="1"/>
    </xf>
    <xf numFmtId="0" fontId="13" fillId="0" borderId="6" xfId="0" applyFont="1" applyBorder="1" applyAlignment="1">
      <alignment horizontal="left" vertical="top" wrapText="1"/>
    </xf>
    <xf numFmtId="0" fontId="12" fillId="0" borderId="1" xfId="0" applyFont="1" applyBorder="1" applyAlignment="1">
      <alignment horizontal="center" vertical="center"/>
    </xf>
    <xf numFmtId="0" fontId="12" fillId="0" borderId="3" xfId="0" applyFont="1" applyBorder="1" applyAlignment="1">
      <alignment horizontal="center" vertical="center"/>
    </xf>
    <xf numFmtId="0" fontId="14" fillId="0" borderId="6" xfId="0" applyFont="1" applyBorder="1" applyAlignment="1">
      <alignment vertical="top" wrapText="1"/>
    </xf>
    <xf numFmtId="0" fontId="13" fillId="0" borderId="2" xfId="0" applyFont="1" applyBorder="1"/>
    <xf numFmtId="0" fontId="8" fillId="0" borderId="6" xfId="0" applyFont="1" applyBorder="1"/>
    <xf numFmtId="0" fontId="13" fillId="0" borderId="2" xfId="0" applyFont="1" applyBorder="1" applyAlignment="1">
      <alignment horizontal="center" vertical="top"/>
    </xf>
    <xf numFmtId="0" fontId="15" fillId="0" borderId="14" xfId="0" applyFont="1" applyBorder="1" applyAlignment="1">
      <alignment horizontal="center" vertical="top"/>
    </xf>
    <xf numFmtId="0" fontId="8" fillId="0" borderId="1" xfId="0" applyFont="1" applyBorder="1" applyAlignment="1">
      <alignment horizontal="center" vertical="center"/>
    </xf>
    <xf numFmtId="0" fontId="13" fillId="0" borderId="0" xfId="0" applyFont="1" applyAlignment="1">
      <alignment horizontal="left" vertical="top" wrapText="1"/>
    </xf>
    <xf numFmtId="0" fontId="17" fillId="0" borderId="5" xfId="0" applyFont="1" applyBorder="1" applyAlignment="1">
      <alignment horizontal="left" vertical="center"/>
    </xf>
    <xf numFmtId="0" fontId="18" fillId="0" borderId="0" xfId="0" applyFont="1" applyAlignment="1">
      <alignment horizontal="left" vertical="top" wrapText="1"/>
    </xf>
    <xf numFmtId="0" fontId="13" fillId="0" borderId="0" xfId="0" applyFont="1" applyAlignment="1">
      <alignment vertical="top" wrapText="1"/>
    </xf>
    <xf numFmtId="0" fontId="14" fillId="0" borderId="0" xfId="0" applyFont="1" applyAlignment="1">
      <alignment horizontal="left" vertical="top" wrapText="1"/>
    </xf>
    <xf numFmtId="0" fontId="14" fillId="0" borderId="0" xfId="0" applyFont="1" applyAlignment="1">
      <alignment vertical="top" wrapText="1"/>
    </xf>
    <xf numFmtId="0" fontId="8" fillId="0" borderId="0" xfId="0" applyFont="1" applyAlignment="1">
      <alignment horizontal="left" vertical="center"/>
    </xf>
    <xf numFmtId="0" fontId="8" fillId="0" borderId="2" xfId="0" applyFont="1" applyBorder="1" applyAlignment="1">
      <alignment horizontal="center"/>
    </xf>
    <xf numFmtId="0" fontId="19" fillId="0" borderId="6" xfId="0" applyFont="1" applyBorder="1" applyAlignment="1">
      <alignment horizontal="left" vertical="top" wrapText="1"/>
    </xf>
    <xf numFmtId="0" fontId="19" fillId="0" borderId="0" xfId="0" applyFont="1" applyAlignment="1">
      <alignment horizontal="left" vertical="top" wrapText="1"/>
    </xf>
    <xf numFmtId="165" fontId="13" fillId="0" borderId="2" xfId="1" applyFont="1" applyBorder="1"/>
    <xf numFmtId="165" fontId="13" fillId="0" borderId="14" xfId="1" applyFont="1" applyBorder="1"/>
    <xf numFmtId="0" fontId="13" fillId="0" borderId="2" xfId="0" applyFont="1" applyBorder="1" applyAlignment="1">
      <alignment vertical="top"/>
    </xf>
    <xf numFmtId="166" fontId="13" fillId="0" borderId="2" xfId="2" applyNumberFormat="1" applyFont="1" applyBorder="1" applyAlignment="1">
      <alignment horizontal="center" vertical="center"/>
    </xf>
    <xf numFmtId="0" fontId="14" fillId="0" borderId="0" xfId="0" applyFont="1" applyAlignment="1">
      <alignment horizontal="left" wrapText="1"/>
    </xf>
    <xf numFmtId="0" fontId="13" fillId="0" borderId="7" xfId="0" applyFont="1" applyBorder="1" applyAlignment="1">
      <alignment vertical="top" wrapText="1"/>
    </xf>
    <xf numFmtId="0" fontId="14" fillId="0" borderId="0" xfId="0" applyFont="1"/>
    <xf numFmtId="0" fontId="12" fillId="0" borderId="0" xfId="0" applyFont="1"/>
    <xf numFmtId="0" fontId="17" fillId="0" borderId="11" xfId="0" applyFont="1" applyBorder="1"/>
    <xf numFmtId="0" fontId="13" fillId="0" borderId="7" xfId="0" applyFont="1" applyBorder="1" applyAlignment="1">
      <alignment horizontal="left" vertical="top" wrapText="1"/>
    </xf>
    <xf numFmtId="0" fontId="12" fillId="0" borderId="12" xfId="0" applyFont="1" applyBorder="1" applyAlignment="1">
      <alignment horizontal="center" vertical="center"/>
    </xf>
    <xf numFmtId="0" fontId="12" fillId="0" borderId="10" xfId="0" applyFont="1" applyBorder="1" applyAlignment="1">
      <alignment horizontal="center" vertical="center"/>
    </xf>
    <xf numFmtId="0" fontId="17" fillId="0" borderId="4" xfId="0" applyFont="1" applyBorder="1" applyAlignment="1">
      <alignment horizontal="center" vertical="center"/>
    </xf>
    <xf numFmtId="0" fontId="8" fillId="0" borderId="12" xfId="0" applyFont="1" applyBorder="1" applyAlignment="1">
      <alignment horizontal="center" vertical="center"/>
    </xf>
    <xf numFmtId="0" fontId="13" fillId="0" borderId="6" xfId="0" applyFont="1" applyBorder="1" applyAlignment="1">
      <alignment vertical="top"/>
    </xf>
    <xf numFmtId="0" fontId="13" fillId="0" borderId="7" xfId="0" applyFont="1" applyBorder="1" applyAlignment="1">
      <alignment horizontal="center" vertical="center"/>
    </xf>
    <xf numFmtId="0" fontId="12" fillId="0" borderId="0" xfId="0" applyFont="1" applyAlignment="1">
      <alignment horizontal="left" vertical="top" wrapText="1"/>
    </xf>
    <xf numFmtId="165" fontId="13" fillId="0" borderId="7" xfId="1" applyFont="1" applyBorder="1" applyAlignment="1">
      <alignment horizontal="center" vertical="center"/>
    </xf>
    <xf numFmtId="0" fontId="13" fillId="0" borderId="6" xfId="0" applyFont="1" applyBorder="1"/>
    <xf numFmtId="0" fontId="13" fillId="0" borderId="6" xfId="0" applyFont="1" applyBorder="1" applyAlignment="1">
      <alignment horizontal="center" vertical="top"/>
    </xf>
    <xf numFmtId="0" fontId="13" fillId="0" borderId="6" xfId="0" applyFont="1" applyBorder="1" applyAlignment="1">
      <alignment horizontal="center" vertical="center"/>
    </xf>
    <xf numFmtId="0" fontId="12" fillId="0" borderId="11" xfId="0" applyFont="1" applyBorder="1"/>
    <xf numFmtId="0" fontId="11" fillId="0" borderId="6" xfId="0" applyFont="1" applyBorder="1" applyAlignment="1">
      <alignment horizontal="left"/>
    </xf>
    <xf numFmtId="0" fontId="23" fillId="0" borderId="0" xfId="0" applyFont="1" applyAlignment="1">
      <alignment horizontal="left" vertical="center"/>
    </xf>
    <xf numFmtId="0" fontId="8" fillId="0" borderId="2" xfId="0" applyFont="1" applyBorder="1" applyAlignment="1">
      <alignment horizontal="center" vertical="center"/>
    </xf>
    <xf numFmtId="0" fontId="8" fillId="0" borderId="6" xfId="0" applyFont="1" applyBorder="1" applyAlignment="1">
      <alignment horizontal="left"/>
    </xf>
    <xf numFmtId="0" fontId="13" fillId="0" borderId="2" xfId="0" applyFont="1" applyBorder="1" applyAlignment="1">
      <alignment horizontal="center"/>
    </xf>
    <xf numFmtId="0" fontId="13" fillId="0" borderId="0" xfId="0" applyFont="1" applyAlignment="1">
      <alignment horizontal="left" vertical="center"/>
    </xf>
    <xf numFmtId="0" fontId="13" fillId="0" borderId="0" xfId="0" applyFont="1" applyAlignment="1">
      <alignment horizontal="left"/>
    </xf>
    <xf numFmtId="0" fontId="12" fillId="0" borderId="6" xfId="0" applyFont="1" applyBorder="1" applyAlignment="1">
      <alignment horizontal="left" vertical="top" wrapText="1"/>
    </xf>
    <xf numFmtId="0" fontId="14" fillId="0" borderId="2" xfId="0" applyFont="1" applyBorder="1" applyAlignment="1">
      <alignment vertical="top" wrapText="1"/>
    </xf>
    <xf numFmtId="0" fontId="13" fillId="0" borderId="7" xfId="0" applyFont="1" applyBorder="1" applyAlignment="1">
      <alignment horizontal="left" vertical="center"/>
    </xf>
    <xf numFmtId="0" fontId="24" fillId="0" borderId="0" xfId="0" applyFont="1" applyAlignment="1">
      <alignment vertical="top"/>
    </xf>
    <xf numFmtId="0" fontId="16" fillId="0" borderId="6" xfId="0" applyFont="1" applyBorder="1"/>
    <xf numFmtId="0" fontId="13" fillId="0" borderId="8" xfId="0" applyFont="1" applyBorder="1"/>
    <xf numFmtId="0" fontId="13" fillId="0" borderId="10" xfId="0" applyFont="1" applyBorder="1" applyAlignment="1">
      <alignment horizontal="left" vertical="center"/>
    </xf>
    <xf numFmtId="0" fontId="13" fillId="0" borderId="3" xfId="0" applyFont="1" applyBorder="1" applyAlignment="1">
      <alignment horizontal="center"/>
    </xf>
    <xf numFmtId="0" fontId="13" fillId="0" borderId="3" xfId="0" applyFont="1" applyBorder="1" applyAlignment="1">
      <alignment horizontal="center" vertical="center"/>
    </xf>
    <xf numFmtId="0" fontId="13" fillId="0" borderId="3" xfId="0" applyFont="1" applyBorder="1"/>
    <xf numFmtId="0" fontId="17" fillId="0" borderId="12" xfId="0" applyFont="1" applyBorder="1" applyAlignment="1">
      <alignment horizontal="center" vertical="center"/>
    </xf>
    <xf numFmtId="166" fontId="13" fillId="0" borderId="7" xfId="2" applyNumberFormat="1" applyFont="1" applyBorder="1" applyAlignment="1">
      <alignment horizontal="center" vertical="center"/>
    </xf>
    <xf numFmtId="0" fontId="15" fillId="0" borderId="13" xfId="0" applyFont="1" applyBorder="1" applyAlignment="1">
      <alignment horizontal="center" vertical="top"/>
    </xf>
    <xf numFmtId="0" fontId="19" fillId="0" borderId="0" xfId="0" applyFont="1" applyAlignment="1">
      <alignment vertical="top" wrapText="1"/>
    </xf>
    <xf numFmtId="0" fontId="12" fillId="0" borderId="6" xfId="0" applyFont="1" applyBorder="1"/>
    <xf numFmtId="0" fontId="8" fillId="0" borderId="7" xfId="0" applyFont="1" applyBorder="1" applyAlignment="1">
      <alignment horizontal="center" vertical="center"/>
    </xf>
    <xf numFmtId="0" fontId="8" fillId="0" borderId="7" xfId="0" applyFont="1" applyBorder="1"/>
    <xf numFmtId="0" fontId="0" fillId="0" borderId="6" xfId="0" applyBorder="1"/>
    <xf numFmtId="0" fontId="15" fillId="0" borderId="2" xfId="0" applyFont="1" applyBorder="1" applyAlignment="1">
      <alignment horizontal="center" vertical="center"/>
    </xf>
    <xf numFmtId="0" fontId="13" fillId="0" borderId="4" xfId="0" applyFont="1" applyBorder="1" applyAlignment="1">
      <alignment horizontal="left" vertical="top"/>
    </xf>
    <xf numFmtId="0" fontId="9" fillId="0" borderId="6" xfId="0" applyFont="1" applyBorder="1" applyAlignment="1">
      <alignment horizontal="left" vertical="top"/>
    </xf>
    <xf numFmtId="0" fontId="8" fillId="0" borderId="0" xfId="0" applyFont="1" applyAlignment="1">
      <alignment vertical="top"/>
    </xf>
    <xf numFmtId="0" fontId="13" fillId="0" borderId="0" xfId="0" applyFont="1" applyAlignment="1">
      <alignment horizontal="center" vertical="top"/>
    </xf>
    <xf numFmtId="4" fontId="13" fillId="0" borderId="2" xfId="0" applyNumberFormat="1" applyFont="1" applyBorder="1" applyAlignment="1">
      <alignment vertical="top"/>
    </xf>
    <xf numFmtId="0" fontId="13" fillId="0" borderId="6" xfId="0" applyFont="1" applyBorder="1" applyAlignment="1">
      <alignment horizontal="left" vertical="top"/>
    </xf>
    <xf numFmtId="0" fontId="12" fillId="0" borderId="6" xfId="0" applyFont="1" applyBorder="1" applyAlignment="1">
      <alignment vertical="top"/>
    </xf>
    <xf numFmtId="0" fontId="13" fillId="0" borderId="7" xfId="0" applyFont="1" applyBorder="1" applyAlignment="1">
      <alignment horizontal="left" vertical="top"/>
    </xf>
    <xf numFmtId="0" fontId="15" fillId="0" borderId="7" xfId="0" applyFont="1" applyBorder="1" applyAlignment="1">
      <alignment horizontal="left" vertical="top" wrapText="1"/>
    </xf>
    <xf numFmtId="0" fontId="24" fillId="0" borderId="7" xfId="0" applyFont="1" applyBorder="1" applyAlignment="1">
      <alignment horizontal="right" vertical="top" wrapText="1"/>
    </xf>
    <xf numFmtId="0" fontId="13" fillId="0" borderId="7" xfId="0" applyFont="1" applyBorder="1" applyAlignment="1">
      <alignment horizontal="left"/>
    </xf>
    <xf numFmtId="0" fontId="9" fillId="0" borderId="6" xfId="0" applyFont="1" applyBorder="1"/>
    <xf numFmtId="0" fontId="8" fillId="0" borderId="7" xfId="0" applyFont="1" applyBorder="1" applyAlignment="1">
      <alignment horizontal="left" vertical="center"/>
    </xf>
    <xf numFmtId="0" fontId="13" fillId="0" borderId="7" xfId="0" applyFont="1" applyBorder="1"/>
    <xf numFmtId="0" fontId="13" fillId="0" borderId="7" xfId="0" applyFont="1" applyBorder="1" applyAlignment="1">
      <alignment horizontal="center"/>
    </xf>
    <xf numFmtId="0" fontId="15" fillId="0" borderId="7" xfId="0" applyFont="1" applyBorder="1" applyAlignment="1">
      <alignment horizontal="center" vertical="top" wrapText="1"/>
    </xf>
    <xf numFmtId="0" fontId="13" fillId="0" borderId="7" xfId="0" applyFont="1" applyBorder="1" applyAlignment="1">
      <alignment horizontal="center" vertical="top"/>
    </xf>
    <xf numFmtId="0" fontId="17" fillId="0" borderId="14" xfId="0" applyFont="1" applyBorder="1"/>
    <xf numFmtId="0" fontId="15" fillId="0" borderId="0" xfId="0" applyFont="1" applyAlignment="1">
      <alignment horizontal="center" vertical="top" wrapText="1"/>
    </xf>
    <xf numFmtId="0" fontId="24" fillId="0" borderId="2" xfId="0" applyFont="1" applyBorder="1" applyAlignment="1">
      <alignment horizontal="right" vertical="top" wrapText="1"/>
    </xf>
    <xf numFmtId="4" fontId="24" fillId="0" borderId="2" xfId="0" applyNumberFormat="1" applyFont="1" applyBorder="1" applyAlignment="1">
      <alignment horizontal="right" vertical="top" wrapText="1"/>
    </xf>
    <xf numFmtId="0" fontId="14" fillId="0" borderId="8" xfId="0" applyFont="1" applyBorder="1" applyAlignment="1">
      <alignment horizontal="left" vertical="top" wrapText="1"/>
    </xf>
    <xf numFmtId="0" fontId="15" fillId="0" borderId="6" xfId="0" applyFont="1" applyBorder="1" applyAlignment="1">
      <alignment horizontal="center" vertical="top"/>
    </xf>
    <xf numFmtId="0" fontId="17" fillId="0" borderId="15" xfId="0" applyFont="1" applyBorder="1"/>
    <xf numFmtId="0" fontId="12" fillId="0" borderId="15" xfId="0" applyFont="1" applyBorder="1"/>
    <xf numFmtId="0" fontId="14" fillId="0" borderId="10" xfId="0" applyFont="1" applyBorder="1" applyAlignment="1">
      <alignment horizontal="left" vertical="top" wrapText="1"/>
    </xf>
    <xf numFmtId="0" fontId="12" fillId="0" borderId="7" xfId="0" applyFont="1" applyBorder="1"/>
    <xf numFmtId="0" fontId="6" fillId="0" borderId="16" xfId="0" applyFont="1" applyBorder="1" applyAlignment="1">
      <alignment vertical="top"/>
    </xf>
    <xf numFmtId="0" fontId="6" fillId="0" borderId="17" xfId="0" applyFont="1" applyBorder="1" applyAlignment="1">
      <alignment horizontal="justify" vertical="top"/>
    </xf>
    <xf numFmtId="0" fontId="10" fillId="0" borderId="17" xfId="0" applyFont="1" applyBorder="1" applyAlignment="1">
      <alignment horizontal="right" vertical="top"/>
    </xf>
    <xf numFmtId="165" fontId="6" fillId="0" borderId="18" xfId="1" applyFont="1" applyBorder="1" applyAlignment="1">
      <alignment horizontal="center" vertical="top"/>
    </xf>
    <xf numFmtId="0" fontId="10" fillId="0" borderId="0" xfId="0" applyFont="1" applyAlignment="1">
      <alignment vertical="top"/>
    </xf>
    <xf numFmtId="0" fontId="6" fillId="0" borderId="19" xfId="0" applyFont="1" applyBorder="1" applyAlignment="1">
      <alignment vertical="top"/>
    </xf>
    <xf numFmtId="0" fontId="6" fillId="0" borderId="20" xfId="0" applyFont="1" applyBorder="1" applyAlignment="1">
      <alignment horizontal="justify" vertical="top"/>
    </xf>
    <xf numFmtId="0" fontId="10" fillId="0" borderId="20" xfId="0" applyFont="1" applyBorder="1" applyAlignment="1">
      <alignment horizontal="right" vertical="top"/>
    </xf>
    <xf numFmtId="165" fontId="6" fillId="0" borderId="21" xfId="1" applyFont="1" applyBorder="1" applyAlignment="1">
      <alignment horizontal="center" vertical="top"/>
    </xf>
    <xf numFmtId="0" fontId="6" fillId="0" borderId="22" xfId="0" applyFont="1" applyBorder="1" applyAlignment="1">
      <alignment vertical="top"/>
    </xf>
    <xf numFmtId="0" fontId="10" fillId="0" borderId="0" xfId="0" applyFont="1" applyAlignment="1">
      <alignment horizontal="justify" vertical="top"/>
    </xf>
    <xf numFmtId="0" fontId="10" fillId="0" borderId="0" xfId="0" applyFont="1" applyAlignment="1">
      <alignment horizontal="right" vertical="top"/>
    </xf>
    <xf numFmtId="165" fontId="10" fillId="0" borderId="23" xfId="1" applyFont="1" applyBorder="1" applyAlignment="1">
      <alignment vertical="top"/>
    </xf>
    <xf numFmtId="0" fontId="11" fillId="0" borderId="0" xfId="0" applyFont="1" applyAlignment="1">
      <alignment horizontal="justify" vertical="top"/>
    </xf>
    <xf numFmtId="0" fontId="6" fillId="0" borderId="0" xfId="0" applyFont="1" applyAlignment="1">
      <alignment horizontal="justify" vertical="top"/>
    </xf>
    <xf numFmtId="16" fontId="10" fillId="0" borderId="0" xfId="0" applyNumberFormat="1" applyFont="1" applyAlignment="1">
      <alignment horizontal="right" vertical="top"/>
    </xf>
    <xf numFmtId="0" fontId="6" fillId="0" borderId="0" xfId="0" applyFont="1" applyAlignment="1">
      <alignment horizontal="right" vertical="top"/>
    </xf>
    <xf numFmtId="165" fontId="10" fillId="0" borderId="23" xfId="1" applyFont="1" applyBorder="1" applyAlignment="1">
      <alignment horizontal="center" vertical="top"/>
    </xf>
    <xf numFmtId="0" fontId="10" fillId="0" borderId="20" xfId="0" applyFont="1" applyBorder="1" applyAlignment="1">
      <alignment horizontal="justify" vertical="top"/>
    </xf>
    <xf numFmtId="165" fontId="10" fillId="0" borderId="21" xfId="1" applyFont="1" applyBorder="1" applyAlignment="1">
      <alignment vertical="top"/>
    </xf>
    <xf numFmtId="165" fontId="6" fillId="0" borderId="23" xfId="1" applyFont="1" applyBorder="1" applyAlignment="1">
      <alignment vertical="top"/>
    </xf>
    <xf numFmtId="165" fontId="6" fillId="0" borderId="21" xfId="1" applyFont="1" applyBorder="1" applyAlignment="1">
      <alignment vertical="top"/>
    </xf>
    <xf numFmtId="0" fontId="4" fillId="0" borderId="24" xfId="0" applyFont="1" applyBorder="1" applyAlignment="1">
      <alignment horizontal="center"/>
    </xf>
    <xf numFmtId="0" fontId="4" fillId="0" borderId="25" xfId="0" applyFont="1" applyBorder="1" applyAlignment="1">
      <alignment horizontal="center"/>
    </xf>
    <xf numFmtId="0" fontId="14" fillId="0" borderId="7" xfId="0" applyFont="1" applyBorder="1" applyAlignment="1">
      <alignment horizontal="left" vertical="top" wrapText="1"/>
    </xf>
    <xf numFmtId="4" fontId="12" fillId="0" borderId="1" xfId="0" applyNumberFormat="1" applyFont="1" applyBorder="1" applyAlignment="1">
      <alignment horizontal="center" vertical="top"/>
    </xf>
    <xf numFmtId="0" fontId="12" fillId="0" borderId="6" xfId="0" applyFont="1" applyBorder="1" applyAlignment="1">
      <alignment horizontal="center" vertical="top"/>
    </xf>
    <xf numFmtId="0" fontId="14" fillId="0" borderId="6" xfId="0" applyFont="1" applyBorder="1" applyAlignment="1">
      <alignment horizontal="left" vertical="top"/>
    </xf>
    <xf numFmtId="0" fontId="12" fillId="0" borderId="7" xfId="0" applyFont="1" applyBorder="1" applyAlignment="1">
      <alignment horizontal="left" vertical="top"/>
    </xf>
    <xf numFmtId="0" fontId="12" fillId="0" borderId="7" xfId="0" applyFont="1" applyBorder="1" applyAlignment="1">
      <alignment horizontal="center" vertical="top"/>
    </xf>
    <xf numFmtId="4" fontId="12" fillId="0" borderId="2" xfId="0" applyNumberFormat="1" applyFont="1" applyBorder="1" applyAlignment="1">
      <alignment horizontal="center" vertical="top"/>
    </xf>
    <xf numFmtId="0" fontId="13" fillId="0" borderId="0" xfId="0" applyFont="1" applyAlignment="1">
      <alignment vertical="top"/>
    </xf>
    <xf numFmtId="0" fontId="15" fillId="0" borderId="0" xfId="0" applyFont="1" applyProtection="1">
      <protection locked="0"/>
    </xf>
    <xf numFmtId="0" fontId="15" fillId="0" borderId="2" xfId="0" applyFont="1" applyBorder="1" applyProtection="1">
      <protection locked="0"/>
    </xf>
    <xf numFmtId="167" fontId="15" fillId="0" borderId="6" xfId="0" quotePrefix="1" applyNumberFormat="1" applyFont="1" applyBorder="1" applyAlignment="1">
      <alignment horizontal="center" vertical="top"/>
    </xf>
    <xf numFmtId="0" fontId="15" fillId="0" borderId="6" xfId="0" applyFont="1" applyBorder="1" applyAlignment="1">
      <alignment horizontal="center" vertical="top" wrapText="1"/>
    </xf>
    <xf numFmtId="0" fontId="24" fillId="0" borderId="0" xfId="0" applyFont="1" applyProtection="1">
      <protection locked="0"/>
    </xf>
    <xf numFmtId="165" fontId="15" fillId="0" borderId="2" xfId="1" applyFont="1" applyBorder="1" applyProtection="1">
      <protection locked="0"/>
    </xf>
    <xf numFmtId="0" fontId="15" fillId="0" borderId="0" xfId="0" applyFont="1" applyAlignment="1">
      <alignment horizontal="center" vertical="top"/>
    </xf>
    <xf numFmtId="0" fontId="15" fillId="0" borderId="6" xfId="0" applyFont="1" applyBorder="1" applyAlignment="1">
      <alignment vertical="top" wrapText="1"/>
    </xf>
    <xf numFmtId="0" fontId="15" fillId="0" borderId="7" xfId="0" applyFont="1" applyBorder="1" applyAlignment="1">
      <alignment horizontal="center"/>
    </xf>
    <xf numFmtId="4" fontId="15" fillId="0" borderId="2" xfId="1" applyNumberFormat="1" applyFont="1" applyBorder="1" applyProtection="1">
      <protection locked="0"/>
    </xf>
    <xf numFmtId="168" fontId="15" fillId="0" borderId="0" xfId="1" applyNumberFormat="1" applyFont="1" applyBorder="1" applyProtection="1">
      <protection locked="0"/>
    </xf>
    <xf numFmtId="0" fontId="22" fillId="0" borderId="6" xfId="0" applyFont="1" applyBorder="1" applyAlignment="1">
      <alignment vertical="top" wrapText="1"/>
    </xf>
    <xf numFmtId="0" fontId="15" fillId="0" borderId="6" xfId="0" applyFont="1" applyBorder="1" applyAlignment="1">
      <alignment horizontal="justify" vertical="top" wrapText="1"/>
    </xf>
    <xf numFmtId="0" fontId="24" fillId="0" borderId="6" xfId="0" applyFont="1" applyBorder="1" applyProtection="1">
      <protection locked="0"/>
    </xf>
    <xf numFmtId="0" fontId="15" fillId="0" borderId="7" xfId="0" applyFont="1" applyBorder="1" applyAlignment="1">
      <alignment horizontal="justify" vertical="top" wrapText="1"/>
    </xf>
    <xf numFmtId="0" fontId="15" fillId="0" borderId="6" xfId="0" applyFont="1" applyBorder="1" applyProtection="1">
      <protection locked="0"/>
    </xf>
    <xf numFmtId="0" fontId="15" fillId="0" borderId="7" xfId="0" applyFont="1" applyBorder="1" applyAlignment="1">
      <alignment vertical="top" wrapText="1"/>
    </xf>
    <xf numFmtId="0" fontId="12" fillId="0" borderId="4" xfId="0" applyFont="1" applyBorder="1" applyAlignment="1">
      <alignment vertical="top"/>
    </xf>
    <xf numFmtId="0" fontId="12" fillId="0" borderId="8" xfId="0" applyFont="1" applyBorder="1" applyAlignment="1">
      <alignment vertical="top"/>
    </xf>
    <xf numFmtId="0" fontId="12" fillId="0" borderId="9" xfId="0" applyFont="1" applyBorder="1"/>
    <xf numFmtId="0" fontId="12" fillId="0" borderId="5" xfId="0" applyFont="1" applyBorder="1" applyAlignment="1">
      <alignment horizontal="center"/>
    </xf>
    <xf numFmtId="4" fontId="12" fillId="0" borderId="3" xfId="0" applyNumberFormat="1" applyFont="1" applyBorder="1" applyAlignment="1">
      <alignment horizontal="center" vertical="top"/>
    </xf>
    <xf numFmtId="4" fontId="13" fillId="0" borderId="2" xfId="0" applyNumberFormat="1" applyFont="1" applyBorder="1" applyAlignment="1">
      <alignment horizontal="center" vertical="top"/>
    </xf>
    <xf numFmtId="4" fontId="15" fillId="0" borderId="2" xfId="0" applyNumberFormat="1" applyFont="1" applyBorder="1" applyAlignment="1">
      <alignment vertical="top"/>
    </xf>
    <xf numFmtId="0" fontId="19" fillId="0" borderId="7" xfId="0" applyFont="1" applyBorder="1" applyAlignment="1">
      <alignment horizontal="left" vertical="top" wrapText="1"/>
    </xf>
    <xf numFmtId="0" fontId="15" fillId="0" borderId="14" xfId="0" applyFont="1" applyBorder="1" applyAlignment="1">
      <alignment vertical="top"/>
    </xf>
    <xf numFmtId="165" fontId="33" fillId="0" borderId="2" xfId="1" applyFont="1" applyBorder="1" applyProtection="1">
      <protection locked="0"/>
    </xf>
    <xf numFmtId="0" fontId="32" fillId="0" borderId="0" xfId="0" applyFont="1" applyProtection="1">
      <protection locked="0"/>
    </xf>
    <xf numFmtId="0" fontId="32" fillId="0" borderId="6" xfId="0" applyFont="1" applyBorder="1" applyAlignment="1">
      <alignment vertical="top" wrapText="1"/>
    </xf>
    <xf numFmtId="0" fontId="32" fillId="0" borderId="7" xfId="0" applyFont="1" applyBorder="1" applyAlignment="1">
      <alignment horizontal="center"/>
    </xf>
    <xf numFmtId="0" fontId="17" fillId="0" borderId="12" xfId="0" applyFont="1" applyBorder="1" applyAlignment="1">
      <alignment horizontal="left" vertical="center"/>
    </xf>
    <xf numFmtId="0" fontId="14" fillId="0" borderId="7" xfId="0" applyFont="1" applyBorder="1" applyAlignment="1">
      <alignment vertical="top" wrapText="1"/>
    </xf>
    <xf numFmtId="0" fontId="32" fillId="0" borderId="6" xfId="0" applyFont="1" applyBorder="1" applyProtection="1">
      <protection locked="0"/>
    </xf>
    <xf numFmtId="0" fontId="25" fillId="0" borderId="7" xfId="0" applyFont="1" applyBorder="1" applyAlignment="1">
      <alignment vertical="top" wrapText="1"/>
    </xf>
    <xf numFmtId="4" fontId="15" fillId="0" borderId="0" xfId="1" applyNumberFormat="1" applyFont="1" applyBorder="1" applyProtection="1">
      <protection locked="0"/>
    </xf>
    <xf numFmtId="0" fontId="15" fillId="0" borderId="0" xfId="0" applyFont="1" applyAlignment="1">
      <alignment horizontal="center"/>
    </xf>
    <xf numFmtId="0" fontId="25" fillId="0" borderId="6" xfId="0" applyFont="1" applyBorder="1" applyAlignment="1">
      <alignment vertical="top" wrapText="1"/>
    </xf>
    <xf numFmtId="0" fontId="12" fillId="0" borderId="0" xfId="0" applyFont="1" applyAlignment="1">
      <alignment horizontal="center" vertical="top"/>
    </xf>
    <xf numFmtId="0" fontId="8" fillId="0" borderId="0" xfId="0" applyFont="1" applyAlignment="1">
      <alignment horizontal="center"/>
    </xf>
    <xf numFmtId="0" fontId="32" fillId="0" borderId="0" xfId="0" applyFont="1" applyAlignment="1">
      <alignment horizontal="center"/>
    </xf>
    <xf numFmtId="168" fontId="15" fillId="0" borderId="2" xfId="1" applyNumberFormat="1" applyFont="1" applyBorder="1" applyProtection="1">
      <protection locked="0"/>
    </xf>
    <xf numFmtId="3" fontId="15" fillId="0" borderId="2" xfId="1" applyNumberFormat="1" applyFont="1" applyBorder="1" applyProtection="1">
      <protection locked="0"/>
    </xf>
    <xf numFmtId="4" fontId="12" fillId="0" borderId="0" xfId="0" applyNumberFormat="1" applyFont="1" applyAlignment="1">
      <alignment horizontal="center" vertical="top"/>
    </xf>
    <xf numFmtId="4" fontId="13" fillId="0" borderId="0" xfId="0" applyNumberFormat="1" applyFont="1" applyAlignment="1">
      <alignment vertical="top"/>
    </xf>
    <xf numFmtId="165" fontId="33" fillId="0" borderId="0" xfId="1" applyFont="1" applyBorder="1" applyProtection="1">
      <protection locked="0"/>
    </xf>
    <xf numFmtId="165" fontId="33" fillId="0" borderId="0" xfId="1" applyFont="1" applyBorder="1"/>
    <xf numFmtId="165" fontId="32" fillId="0" borderId="2" xfId="1" applyFont="1" applyBorder="1" applyProtection="1">
      <protection locked="0"/>
    </xf>
    <xf numFmtId="0" fontId="15" fillId="0" borderId="7" xfId="0" applyFont="1" applyBorder="1" applyAlignment="1">
      <alignment horizontal="left"/>
    </xf>
    <xf numFmtId="0" fontId="12" fillId="0" borderId="12" xfId="0" applyFont="1" applyBorder="1" applyAlignment="1">
      <alignment horizontal="center" vertical="top"/>
    </xf>
    <xf numFmtId="0" fontId="12" fillId="0" borderId="5" xfId="0" applyFont="1" applyBorder="1" applyAlignment="1">
      <alignment horizontal="center" vertical="top"/>
    </xf>
    <xf numFmtId="0" fontId="0" fillId="0" borderId="5" xfId="0" applyBorder="1"/>
    <xf numFmtId="0" fontId="0" fillId="0" borderId="9" xfId="0" applyBorder="1"/>
    <xf numFmtId="0" fontId="13" fillId="0" borderId="1" xfId="0" applyFont="1" applyBorder="1" applyAlignment="1">
      <alignment vertical="top"/>
    </xf>
    <xf numFmtId="0" fontId="13" fillId="0" borderId="1" xfId="0" applyFont="1" applyBorder="1" applyAlignment="1">
      <alignment horizontal="center" vertical="center"/>
    </xf>
    <xf numFmtId="0" fontId="18" fillId="0" borderId="0" xfId="0" applyFont="1" applyAlignment="1">
      <alignment vertical="top" wrapText="1"/>
    </xf>
    <xf numFmtId="0" fontId="9" fillId="0" borderId="0" xfId="0" applyFont="1" applyAlignment="1">
      <alignment vertical="top" wrapText="1"/>
    </xf>
    <xf numFmtId="0" fontId="9" fillId="0" borderId="0" xfId="0" applyFont="1"/>
    <xf numFmtId="0" fontId="9" fillId="0" borderId="6" xfId="0" applyFont="1" applyBorder="1" applyAlignment="1">
      <alignment horizontal="left"/>
    </xf>
    <xf numFmtId="0" fontId="15" fillId="0" borderId="2" xfId="0" applyFont="1" applyBorder="1" applyAlignment="1">
      <alignment vertical="top"/>
    </xf>
    <xf numFmtId="0" fontId="5" fillId="0" borderId="2" xfId="0" applyFont="1" applyBorder="1"/>
    <xf numFmtId="0" fontId="5" fillId="0" borderId="2" xfId="0" applyFont="1" applyBorder="1" applyAlignment="1">
      <alignment horizontal="center"/>
    </xf>
    <xf numFmtId="166" fontId="5" fillId="0" borderId="0" xfId="2" applyNumberFormat="1" applyFont="1" applyFill="1"/>
    <xf numFmtId="0" fontId="34" fillId="0" borderId="0" xfId="0" applyFont="1"/>
    <xf numFmtId="166" fontId="5" fillId="0" borderId="0" xfId="2" applyNumberFormat="1" applyFont="1" applyFill="1" applyAlignment="1">
      <alignment vertical="top"/>
    </xf>
    <xf numFmtId="0" fontId="5" fillId="0" borderId="0" xfId="0" applyFont="1" applyAlignment="1">
      <alignment vertical="top"/>
    </xf>
    <xf numFmtId="0" fontId="34" fillId="0" borderId="0" xfId="0" applyFont="1" applyAlignment="1">
      <alignment vertical="top"/>
    </xf>
    <xf numFmtId="0" fontId="13" fillId="0" borderId="4" xfId="0" applyFont="1" applyBorder="1" applyAlignment="1">
      <alignment vertical="top"/>
    </xf>
    <xf numFmtId="0" fontId="13" fillId="0" borderId="12" xfId="0" applyFont="1" applyBorder="1" applyAlignment="1">
      <alignment horizontal="center" vertical="center"/>
    </xf>
    <xf numFmtId="0" fontId="5" fillId="0" borderId="7" xfId="0" applyFont="1" applyBorder="1" applyAlignment="1">
      <alignment horizontal="center"/>
    </xf>
    <xf numFmtId="0" fontId="13" fillId="0" borderId="5" xfId="0" applyFont="1" applyBorder="1" applyAlignment="1">
      <alignment horizontal="center" vertical="center"/>
    </xf>
    <xf numFmtId="0" fontId="24" fillId="0" borderId="0" xfId="0" applyFont="1" applyAlignment="1">
      <alignment horizontal="right" vertical="top" wrapText="1"/>
    </xf>
    <xf numFmtId="0" fontId="13" fillId="0" borderId="0" xfId="0" applyFont="1" applyAlignment="1">
      <alignment wrapText="1"/>
    </xf>
    <xf numFmtId="4" fontId="13" fillId="0" borderId="6" xfId="0" applyNumberFormat="1" applyFont="1" applyBorder="1" applyAlignment="1">
      <alignment vertical="top"/>
    </xf>
    <xf numFmtId="0" fontId="6" fillId="0" borderId="4" xfId="0" applyFont="1" applyBorder="1" applyAlignment="1">
      <alignment vertical="top"/>
    </xf>
    <xf numFmtId="0" fontId="6" fillId="0" borderId="5" xfId="0" applyFont="1" applyBorder="1" applyAlignment="1">
      <alignment horizontal="justify" vertical="top"/>
    </xf>
    <xf numFmtId="0" fontId="10" fillId="0" borderId="5" xfId="0" applyFont="1" applyBorder="1" applyAlignment="1">
      <alignment horizontal="right" vertical="top"/>
    </xf>
    <xf numFmtId="165" fontId="6" fillId="0" borderId="1" xfId="1" applyFont="1" applyBorder="1" applyAlignment="1">
      <alignment horizontal="center" vertical="top"/>
    </xf>
    <xf numFmtId="0" fontId="6" fillId="0" borderId="26" xfId="0" applyFont="1" applyBorder="1" applyAlignment="1">
      <alignment vertical="top"/>
    </xf>
    <xf numFmtId="165" fontId="6" fillId="0" borderId="27" xfId="1" applyFont="1" applyBorder="1" applyAlignment="1">
      <alignment horizontal="center" vertical="top"/>
    </xf>
    <xf numFmtId="0" fontId="6" fillId="0" borderId="6" xfId="0" applyFont="1" applyBorder="1" applyAlignment="1">
      <alignment vertical="top"/>
    </xf>
    <xf numFmtId="165" fontId="10" fillId="0" borderId="2" xfId="1" applyFont="1" applyBorder="1" applyAlignment="1">
      <alignment vertical="top"/>
    </xf>
    <xf numFmtId="165" fontId="10" fillId="0" borderId="27" xfId="1" applyFont="1" applyBorder="1" applyAlignment="1">
      <alignment vertical="top"/>
    </xf>
    <xf numFmtId="165" fontId="6" fillId="0" borderId="2" xfId="1" applyFont="1" applyBorder="1" applyAlignment="1">
      <alignment vertical="top"/>
    </xf>
    <xf numFmtId="0" fontId="6" fillId="0" borderId="8" xfId="0" applyFont="1" applyBorder="1" applyAlignment="1">
      <alignment vertical="top"/>
    </xf>
    <xf numFmtId="0" fontId="6" fillId="0" borderId="9" xfId="0" applyFont="1" applyBorder="1" applyAlignment="1">
      <alignment horizontal="justify" vertical="top"/>
    </xf>
    <xf numFmtId="0" fontId="10" fillId="0" borderId="9" xfId="0" applyFont="1" applyBorder="1" applyAlignment="1">
      <alignment horizontal="right" vertical="top"/>
    </xf>
    <xf numFmtId="165" fontId="6" fillId="0" borderId="3" xfId="1" applyFont="1" applyBorder="1" applyAlignment="1">
      <alignment vertical="top"/>
    </xf>
    <xf numFmtId="0" fontId="17" fillId="0" borderId="4" xfId="0" applyFont="1" applyBorder="1" applyAlignment="1">
      <alignment horizontal="right" vertical="center"/>
    </xf>
    <xf numFmtId="0" fontId="13" fillId="0" borderId="6" xfId="0" applyFont="1" applyBorder="1" applyAlignment="1">
      <alignment horizontal="right" vertical="top"/>
    </xf>
    <xf numFmtId="0" fontId="13" fillId="0" borderId="2" xfId="0" applyFont="1" applyBorder="1" applyAlignment="1">
      <alignment horizontal="right" vertical="top"/>
    </xf>
    <xf numFmtId="0" fontId="15" fillId="0" borderId="14" xfId="0" applyFont="1" applyBorder="1" applyAlignment="1">
      <alignment horizontal="right" vertical="top"/>
    </xf>
    <xf numFmtId="0" fontId="8" fillId="0" borderId="0" xfId="0" applyFont="1" applyAlignment="1">
      <alignment horizontal="right"/>
    </xf>
    <xf numFmtId="0" fontId="13" fillId="0" borderId="13" xfId="0" applyFont="1" applyBorder="1"/>
    <xf numFmtId="0" fontId="13" fillId="0" borderId="8" xfId="0" applyFont="1" applyBorder="1" applyAlignment="1">
      <alignment vertical="top"/>
    </xf>
    <xf numFmtId="0" fontId="12" fillId="0" borderId="4" xfId="0" applyFont="1" applyBorder="1" applyAlignment="1">
      <alignment horizontal="center" vertical="top"/>
    </xf>
    <xf numFmtId="0" fontId="12" fillId="0" borderId="12" xfId="0" applyFont="1" applyBorder="1" applyAlignment="1">
      <alignment horizontal="left" vertical="top"/>
    </xf>
    <xf numFmtId="0" fontId="12" fillId="0" borderId="14" xfId="0" applyFont="1" applyBorder="1"/>
    <xf numFmtId="0" fontId="12" fillId="0" borderId="2" xfId="0" applyFont="1" applyBorder="1"/>
    <xf numFmtId="0" fontId="24" fillId="0" borderId="0" xfId="0" applyFont="1" applyAlignment="1" applyProtection="1">
      <alignment horizontal="center"/>
      <protection locked="0"/>
    </xf>
    <xf numFmtId="0" fontId="24" fillId="0" borderId="2" xfId="0" applyFont="1" applyBorder="1" applyAlignment="1" applyProtection="1">
      <alignment horizontal="center"/>
      <protection locked="0"/>
    </xf>
    <xf numFmtId="0" fontId="15" fillId="0" borderId="6" xfId="0" applyFont="1" applyBorder="1" applyAlignment="1">
      <alignment vertical="top"/>
    </xf>
    <xf numFmtId="1" fontId="15" fillId="0" borderId="6" xfId="0" applyNumberFormat="1" applyFont="1" applyBorder="1" applyAlignment="1">
      <alignment vertical="top"/>
    </xf>
    <xf numFmtId="4" fontId="13" fillId="0" borderId="1" xfId="0" applyNumberFormat="1" applyFont="1" applyBorder="1" applyAlignment="1">
      <alignment horizontal="center" vertical="top"/>
    </xf>
    <xf numFmtId="0" fontId="12" fillId="0" borderId="2" xfId="0" applyFont="1" applyBorder="1" applyAlignment="1">
      <alignment horizontal="center" vertical="top"/>
    </xf>
    <xf numFmtId="0" fontId="32" fillId="0" borderId="2" xfId="0" applyFont="1" applyBorder="1" applyAlignment="1">
      <alignment horizontal="center" vertical="top"/>
    </xf>
    <xf numFmtId="0" fontId="15" fillId="0" borderId="2" xfId="0" applyFont="1" applyBorder="1" applyAlignment="1">
      <alignment horizontal="center" vertical="top"/>
    </xf>
    <xf numFmtId="0" fontId="29" fillId="0" borderId="6" xfId="0" applyFont="1" applyBorder="1" applyAlignment="1">
      <alignment horizontal="left" vertical="top" wrapText="1"/>
    </xf>
    <xf numFmtId="0" fontId="24" fillId="0" borderId="0" xfId="0" applyFont="1" applyAlignment="1">
      <alignment horizontal="center" vertical="top" wrapText="1"/>
    </xf>
    <xf numFmtId="0" fontId="12" fillId="0" borderId="11" xfId="0" applyFont="1" applyBorder="1" applyAlignment="1">
      <alignment horizontal="center"/>
    </xf>
    <xf numFmtId="0" fontId="16" fillId="0" borderId="6" xfId="0" applyFont="1" applyBorder="1" applyAlignment="1">
      <alignment vertical="top"/>
    </xf>
    <xf numFmtId="0" fontId="12" fillId="0" borderId="0" xfId="0" applyFont="1" applyAlignment="1">
      <alignment horizontal="center"/>
    </xf>
    <xf numFmtId="0" fontId="15" fillId="0" borderId="0" xfId="0" applyFont="1" applyAlignment="1" applyProtection="1">
      <alignment horizontal="center"/>
      <protection locked="0"/>
    </xf>
    <xf numFmtId="43" fontId="15" fillId="0" borderId="2" xfId="3" applyFont="1" applyBorder="1"/>
    <xf numFmtId="0" fontId="15" fillId="0" borderId="0" xfId="0" applyFont="1"/>
    <xf numFmtId="0" fontId="15" fillId="0" borderId="6" xfId="0" applyFont="1" applyBorder="1"/>
    <xf numFmtId="169" fontId="15" fillId="0" borderId="0" xfId="3" applyNumberFormat="1" applyFont="1" applyBorder="1"/>
    <xf numFmtId="0" fontId="25" fillId="0" borderId="6" xfId="0" applyFont="1" applyBorder="1" applyAlignment="1">
      <alignment horizontal="left" vertical="top" wrapText="1"/>
    </xf>
    <xf numFmtId="0" fontId="25" fillId="0" borderId="7" xfId="0" applyFont="1" applyBorder="1" applyAlignment="1">
      <alignment horizontal="left" vertical="top" wrapText="1"/>
    </xf>
    <xf numFmtId="43" fontId="15" fillId="0" borderId="0" xfId="3" applyFont="1" applyBorder="1" applyAlignment="1">
      <alignment horizontal="center"/>
    </xf>
    <xf numFmtId="169" fontId="15" fillId="0" borderId="0" xfId="3" applyNumberFormat="1" applyFont="1" applyBorder="1" applyAlignment="1">
      <alignment horizontal="center"/>
    </xf>
    <xf numFmtId="0" fontId="32" fillId="0" borderId="6" xfId="0" applyFont="1" applyBorder="1" applyAlignment="1">
      <alignment horizontal="center" vertical="top"/>
    </xf>
    <xf numFmtId="43" fontId="32" fillId="0" borderId="0" xfId="3" applyFont="1" applyBorder="1"/>
    <xf numFmtId="43" fontId="35" fillId="0" borderId="2" xfId="3" applyFont="1" applyBorder="1" applyAlignment="1">
      <alignment vertical="top"/>
    </xf>
    <xf numFmtId="0" fontId="32" fillId="0" borderId="0" xfId="0" applyFont="1"/>
    <xf numFmtId="0" fontId="12" fillId="0" borderId="15" xfId="0" applyFont="1" applyBorder="1" applyAlignment="1">
      <alignment horizontal="center"/>
    </xf>
    <xf numFmtId="0" fontId="12" fillId="0" borderId="7" xfId="0" applyFont="1" applyBorder="1" applyAlignment="1">
      <alignment horizontal="center"/>
    </xf>
    <xf numFmtId="0" fontId="24" fillId="0" borderId="7" xfId="0" applyFont="1" applyBorder="1" applyAlignment="1">
      <alignment horizontal="center" vertical="top" wrapText="1"/>
    </xf>
    <xf numFmtId="0" fontId="32" fillId="0" borderId="6" xfId="0" applyFont="1" applyBorder="1"/>
    <xf numFmtId="0" fontId="22" fillId="0" borderId="6"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22" fillId="0" borderId="0" xfId="0" applyFont="1" applyAlignment="1">
      <alignment horizontal="left" vertical="top" wrapText="1"/>
    </xf>
    <xf numFmtId="0" fontId="9" fillId="0" borderId="0" xfId="0" applyFont="1" applyAlignment="1">
      <alignment horizontal="left" vertical="top" wrapText="1"/>
    </xf>
    <xf numFmtId="0" fontId="13" fillId="0" borderId="1" xfId="0" applyFont="1" applyBorder="1" applyAlignment="1">
      <alignment horizontal="right" vertical="top"/>
    </xf>
    <xf numFmtId="0" fontId="15" fillId="0" borderId="13" xfId="0" applyFont="1" applyBorder="1" applyAlignment="1">
      <alignment horizontal="right" vertical="top"/>
    </xf>
    <xf numFmtId="0" fontId="13" fillId="0" borderId="0" xfId="0" applyFont="1" applyAlignment="1">
      <alignment horizontal="right" vertical="top"/>
    </xf>
    <xf numFmtId="0" fontId="24" fillId="0" borderId="13" xfId="0" applyFont="1" applyBorder="1" applyAlignment="1">
      <alignment horizontal="center" vertical="top" wrapText="1"/>
    </xf>
    <xf numFmtId="0" fontId="24" fillId="0" borderId="14" xfId="0" applyFont="1" applyBorder="1" applyAlignment="1">
      <alignment vertical="top" wrapText="1"/>
    </xf>
    <xf numFmtId="0" fontId="24" fillId="0" borderId="11" xfId="0" applyFont="1" applyBorder="1" applyAlignment="1">
      <alignment horizontal="center" vertical="top" wrapText="1"/>
    </xf>
    <xf numFmtId="0" fontId="24" fillId="0" borderId="14" xfId="0" applyFont="1" applyBorder="1" applyAlignment="1">
      <alignment horizontal="center" vertical="top" wrapText="1"/>
    </xf>
    <xf numFmtId="43" fontId="24" fillId="0" borderId="11" xfId="3" applyFont="1" applyBorder="1" applyAlignment="1" applyProtection="1">
      <alignment vertical="top" wrapText="1"/>
      <protection locked="0"/>
    </xf>
    <xf numFmtId="43" fontId="24" fillId="0" borderId="14" xfId="3" applyFont="1" applyBorder="1" applyAlignment="1" applyProtection="1">
      <alignment vertical="top" wrapText="1"/>
      <protection locked="0"/>
    </xf>
    <xf numFmtId="43" fontId="15" fillId="0" borderId="0" xfId="3" applyFont="1" applyAlignment="1" applyProtection="1">
      <alignment vertical="top" wrapText="1"/>
      <protection locked="0"/>
    </xf>
    <xf numFmtId="0" fontId="15" fillId="0" borderId="0" xfId="0" applyFont="1" applyAlignment="1" applyProtection="1">
      <alignment vertical="top" wrapText="1"/>
      <protection locked="0"/>
    </xf>
    <xf numFmtId="0" fontId="15" fillId="0" borderId="2" xfId="0" applyFont="1" applyBorder="1" applyAlignment="1">
      <alignment vertical="top" wrapText="1"/>
    </xf>
    <xf numFmtId="0" fontId="15" fillId="0" borderId="2" xfId="0" applyFont="1" applyBorder="1" applyAlignment="1">
      <alignment horizontal="center"/>
    </xf>
    <xf numFmtId="43" fontId="15" fillId="0" borderId="0" xfId="3" applyFont="1" applyBorder="1" applyProtection="1">
      <protection locked="0"/>
    </xf>
    <xf numFmtId="43" fontId="15" fillId="0" borderId="2" xfId="3" applyFont="1" applyBorder="1" applyProtection="1">
      <protection locked="0"/>
    </xf>
    <xf numFmtId="43" fontId="15" fillId="0" borderId="0" xfId="3" applyFont="1" applyProtection="1">
      <protection locked="0"/>
    </xf>
    <xf numFmtId="0" fontId="22" fillId="0" borderId="2" xfId="0" applyFont="1" applyBorder="1" applyAlignment="1">
      <alignment vertical="top" wrapText="1"/>
    </xf>
    <xf numFmtId="0" fontId="15" fillId="0" borderId="0" xfId="0" applyFont="1" applyAlignment="1" applyProtection="1">
      <alignment vertical="top"/>
      <protection locked="0"/>
    </xf>
    <xf numFmtId="0" fontId="15" fillId="0" borderId="2" xfId="0" applyFont="1" applyBorder="1" applyAlignment="1" applyProtection="1">
      <alignment vertical="top"/>
      <protection locked="0"/>
    </xf>
    <xf numFmtId="0" fontId="25" fillId="0" borderId="2" xfId="0" applyFont="1" applyBorder="1" applyAlignment="1">
      <alignment vertical="top" wrapText="1"/>
    </xf>
    <xf numFmtId="0" fontId="15" fillId="0" borderId="11" xfId="0" applyFont="1" applyBorder="1" applyAlignment="1">
      <alignment horizontal="center"/>
    </xf>
    <xf numFmtId="0" fontId="15" fillId="0" borderId="14" xfId="0" applyFont="1" applyBorder="1" applyAlignment="1">
      <alignment horizontal="center"/>
    </xf>
    <xf numFmtId="0" fontId="15" fillId="0" borderId="11" xfId="0" applyFont="1" applyBorder="1" applyAlignment="1" applyProtection="1">
      <alignment vertical="top"/>
      <protection locked="0"/>
    </xf>
    <xf numFmtId="0" fontId="15" fillId="0" borderId="14" xfId="0" applyFont="1" applyBorder="1" applyAlignment="1" applyProtection="1">
      <alignment vertical="top"/>
      <protection locked="0"/>
    </xf>
    <xf numFmtId="167" fontId="15" fillId="0" borderId="6" xfId="0" applyNumberFormat="1" applyFont="1" applyBorder="1" applyAlignment="1">
      <alignment horizontal="center" vertical="top"/>
    </xf>
    <xf numFmtId="2" fontId="15" fillId="0" borderId="6" xfId="0" applyNumberFormat="1" applyFont="1" applyBorder="1" applyAlignment="1">
      <alignment horizontal="center" vertical="top"/>
    </xf>
    <xf numFmtId="0" fontId="15" fillId="0" borderId="2" xfId="0" applyFont="1" applyBorder="1" applyAlignment="1">
      <alignment horizontal="justify" vertical="top" wrapText="1"/>
    </xf>
    <xf numFmtId="0" fontId="36" fillId="0" borderId="2" xfId="0" applyFont="1" applyBorder="1" applyAlignment="1">
      <alignment vertical="top" wrapText="1"/>
    </xf>
    <xf numFmtId="43" fontId="15" fillId="0" borderId="0" xfId="3" applyFont="1" applyBorder="1" applyAlignment="1" applyProtection="1">
      <alignment vertical="top"/>
      <protection locked="0"/>
    </xf>
    <xf numFmtId="43" fontId="15" fillId="0" borderId="2" xfId="3" applyFont="1" applyBorder="1" applyAlignment="1" applyProtection="1">
      <alignment vertical="top"/>
      <protection locked="0"/>
    </xf>
    <xf numFmtId="43" fontId="15" fillId="0" borderId="0" xfId="3" applyFont="1" applyAlignment="1" applyProtection="1">
      <alignment vertical="top"/>
      <protection locked="0"/>
    </xf>
    <xf numFmtId="0" fontId="15" fillId="0" borderId="0" xfId="0" applyFont="1" applyAlignment="1">
      <alignment vertical="top" wrapText="1"/>
    </xf>
    <xf numFmtId="43" fontId="15" fillId="0" borderId="0" xfId="3" applyFont="1" applyBorder="1" applyAlignment="1">
      <alignment vertical="top"/>
    </xf>
    <xf numFmtId="3" fontId="15" fillId="0" borderId="2" xfId="0" applyNumberFormat="1" applyFont="1" applyBorder="1" applyAlignment="1">
      <alignment vertical="top"/>
    </xf>
    <xf numFmtId="0" fontId="25" fillId="0" borderId="2" xfId="0" applyFont="1" applyBorder="1" applyAlignment="1">
      <alignment horizontal="justify" vertical="top" wrapText="1"/>
    </xf>
    <xf numFmtId="0" fontId="25" fillId="0" borderId="2" xfId="0" applyFont="1" applyBorder="1" applyAlignment="1">
      <alignment horizontal="left" vertical="top" wrapText="1"/>
    </xf>
    <xf numFmtId="169" fontId="15" fillId="0" borderId="2" xfId="3" applyNumberFormat="1" applyFont="1" applyBorder="1" applyAlignment="1" applyProtection="1">
      <alignment horizontal="center"/>
    </xf>
    <xf numFmtId="0" fontId="24" fillId="0" borderId="0" xfId="0" applyFont="1" applyAlignment="1" applyProtection="1">
      <alignment vertical="top"/>
      <protection locked="0"/>
    </xf>
    <xf numFmtId="0" fontId="24" fillId="0" borderId="2" xfId="0" applyFont="1" applyBorder="1" applyAlignment="1">
      <alignment vertical="top"/>
    </xf>
    <xf numFmtId="0" fontId="24" fillId="0" borderId="0" xfId="0" applyFont="1"/>
    <xf numFmtId="0" fontId="24" fillId="0" borderId="2" xfId="0" applyFont="1" applyBorder="1"/>
    <xf numFmtId="2" fontId="15" fillId="0" borderId="6" xfId="0" applyNumberFormat="1" applyFont="1" applyBorder="1" applyAlignment="1">
      <alignment horizontal="center" vertical="top" wrapText="1"/>
    </xf>
    <xf numFmtId="0" fontId="4" fillId="0" borderId="25" xfId="0" applyFont="1" applyBorder="1" applyAlignment="1">
      <alignment horizontal="center" vertical="top" wrapText="1"/>
    </xf>
    <xf numFmtId="0" fontId="6" fillId="0" borderId="14" xfId="4" applyFont="1" applyBorder="1" applyAlignment="1">
      <alignment horizontal="center" vertical="top" wrapText="1"/>
    </xf>
    <xf numFmtId="43" fontId="6" fillId="0" borderId="14" xfId="3" applyFont="1" applyBorder="1" applyAlignment="1" applyProtection="1">
      <alignment vertical="top" wrapText="1"/>
      <protection locked="0"/>
    </xf>
    <xf numFmtId="43" fontId="6" fillId="0" borderId="14" xfId="3" applyFont="1" applyBorder="1" applyAlignment="1" applyProtection="1">
      <alignment horizontal="center" vertical="top" wrapText="1"/>
      <protection locked="0"/>
    </xf>
    <xf numFmtId="43" fontId="24" fillId="0" borderId="0" xfId="5" applyFont="1" applyAlignment="1">
      <alignment vertical="top" wrapText="1"/>
    </xf>
    <xf numFmtId="0" fontId="24" fillId="0" borderId="0" xfId="6" applyFont="1" applyAlignment="1">
      <alignment vertical="top" wrapText="1"/>
    </xf>
    <xf numFmtId="0" fontId="15" fillId="0" borderId="6" xfId="6" applyFont="1" applyBorder="1" applyAlignment="1">
      <alignment horizontal="center" vertical="top"/>
    </xf>
    <xf numFmtId="0" fontId="15" fillId="0" borderId="2" xfId="6" applyFont="1" applyBorder="1" applyAlignment="1">
      <alignment vertical="top" wrapText="1"/>
    </xf>
    <xf numFmtId="0" fontId="15" fillId="0" borderId="0" xfId="6" applyFont="1" applyAlignment="1">
      <alignment horizontal="center" vertical="top"/>
    </xf>
    <xf numFmtId="0" fontId="15" fillId="0" borderId="2" xfId="6" applyFont="1" applyBorder="1" applyAlignment="1">
      <alignment horizontal="center" vertical="top"/>
    </xf>
    <xf numFmtId="0" fontId="15" fillId="0" borderId="0" xfId="6" applyFont="1" applyAlignment="1">
      <alignment vertical="top"/>
    </xf>
    <xf numFmtId="0" fontId="15" fillId="0" borderId="2" xfId="6" applyFont="1" applyBorder="1" applyAlignment="1">
      <alignment vertical="top"/>
    </xf>
    <xf numFmtId="43" fontId="15" fillId="0" borderId="0" xfId="5" applyFont="1" applyBorder="1" applyAlignment="1">
      <alignment vertical="top"/>
    </xf>
    <xf numFmtId="43" fontId="15" fillId="0" borderId="2" xfId="5" applyFont="1" applyBorder="1" applyAlignment="1">
      <alignment vertical="top"/>
    </xf>
    <xf numFmtId="0" fontId="24" fillId="0" borderId="6" xfId="6" applyFont="1" applyBorder="1" applyAlignment="1">
      <alignment horizontal="center" vertical="top"/>
    </xf>
    <xf numFmtId="0" fontId="11" fillId="0" borderId="2" xfId="6" applyFont="1" applyBorder="1" applyAlignment="1">
      <alignment vertical="top" wrapText="1"/>
    </xf>
    <xf numFmtId="0" fontId="24" fillId="0" borderId="0" xfId="6" applyFont="1" applyAlignment="1">
      <alignment horizontal="center" vertical="top"/>
    </xf>
    <xf numFmtId="0" fontId="24" fillId="0" borderId="2" xfId="6" applyFont="1" applyBorder="1" applyAlignment="1">
      <alignment horizontal="center" vertical="top"/>
    </xf>
    <xf numFmtId="0" fontId="24" fillId="0" borderId="0" xfId="6" applyFont="1" applyAlignment="1">
      <alignment vertical="top"/>
    </xf>
    <xf numFmtId="0" fontId="24" fillId="0" borderId="2" xfId="6" applyFont="1" applyBorder="1" applyAlignment="1">
      <alignment vertical="top"/>
    </xf>
    <xf numFmtId="0" fontId="11" fillId="0" borderId="2" xfId="6" applyFont="1" applyBorder="1" applyAlignment="1">
      <alignment horizontal="left" vertical="top" wrapText="1"/>
    </xf>
    <xf numFmtId="0" fontId="22" fillId="0" borderId="2" xfId="6" applyFont="1" applyBorder="1" applyAlignment="1">
      <alignment horizontal="left" vertical="top" wrapText="1"/>
    </xf>
    <xf numFmtId="0" fontId="25" fillId="0" borderId="2" xfId="6" applyFont="1" applyBorder="1" applyAlignment="1">
      <alignment horizontal="left" vertical="top" wrapText="1"/>
    </xf>
    <xf numFmtId="0" fontId="15" fillId="0" borderId="2" xfId="6" applyFont="1" applyBorder="1" applyAlignment="1">
      <alignment horizontal="left" vertical="top" wrapText="1"/>
    </xf>
    <xf numFmtId="0" fontId="15" fillId="0" borderId="4" xfId="6" applyFont="1" applyBorder="1" applyAlignment="1">
      <alignment horizontal="left" vertical="top" wrapText="1"/>
    </xf>
    <xf numFmtId="0" fontId="25" fillId="0" borderId="1" xfId="6" applyFont="1" applyBorder="1" applyAlignment="1">
      <alignment horizontal="justify" vertical="top" wrapText="1"/>
    </xf>
    <xf numFmtId="0" fontId="15" fillId="0" borderId="5" xfId="6" applyFont="1" applyBorder="1" applyAlignment="1">
      <alignment horizontal="center"/>
    </xf>
    <xf numFmtId="0" fontId="15" fillId="0" borderId="1" xfId="6" applyFont="1" applyBorder="1" applyAlignment="1">
      <alignment horizontal="center"/>
    </xf>
    <xf numFmtId="43" fontId="15" fillId="0" borderId="5" xfId="5" applyFont="1" applyBorder="1"/>
    <xf numFmtId="43" fontId="15" fillId="0" borderId="1" xfId="5" applyFont="1" applyBorder="1"/>
    <xf numFmtId="0" fontId="15" fillId="0" borderId="0" xfId="6" applyFont="1"/>
    <xf numFmtId="0" fontId="24" fillId="0" borderId="0" xfId="6" applyFont="1"/>
    <xf numFmtId="0" fontId="15" fillId="0" borderId="8" xfId="6" applyFont="1" applyBorder="1" applyAlignment="1">
      <alignment horizontal="left" vertical="top" wrapText="1"/>
    </xf>
    <xf numFmtId="0" fontId="24" fillId="0" borderId="3" xfId="6" applyFont="1" applyBorder="1" applyAlignment="1">
      <alignment horizontal="justify" vertical="top" wrapText="1"/>
    </xf>
    <xf numFmtId="0" fontId="15" fillId="0" borderId="9" xfId="6" applyFont="1" applyBorder="1" applyAlignment="1">
      <alignment horizontal="center"/>
    </xf>
    <xf numFmtId="0" fontId="15" fillId="0" borderId="3" xfId="6" applyFont="1" applyBorder="1" applyAlignment="1">
      <alignment horizontal="center"/>
    </xf>
    <xf numFmtId="43" fontId="15" fillId="0" borderId="9" xfId="5" applyFont="1" applyBorder="1"/>
    <xf numFmtId="43" fontId="15" fillId="0" borderId="3" xfId="5" applyFont="1" applyBorder="1"/>
    <xf numFmtId="0" fontId="15" fillId="0" borderId="2" xfId="6" applyFont="1" applyBorder="1" applyAlignment="1">
      <alignment horizontal="justify" vertical="top" wrapText="1"/>
    </xf>
    <xf numFmtId="0" fontId="15" fillId="0" borderId="6" xfId="6" applyFont="1" applyBorder="1" applyAlignment="1">
      <alignment horizontal="left" vertical="top" wrapText="1"/>
    </xf>
    <xf numFmtId="0" fontId="24" fillId="0" borderId="2" xfId="6" applyFont="1" applyBorder="1" applyAlignment="1">
      <alignment horizontal="justify" vertical="top" wrapText="1"/>
    </xf>
    <xf numFmtId="0" fontId="15" fillId="0" borderId="0" xfId="6" applyFont="1" applyAlignment="1">
      <alignment horizontal="center"/>
    </xf>
    <xf numFmtId="0" fontId="15" fillId="0" borderId="2" xfId="6" applyFont="1" applyBorder="1" applyAlignment="1">
      <alignment horizontal="center"/>
    </xf>
    <xf numFmtId="43" fontId="15" fillId="0" borderId="0" xfId="5" applyFont="1" applyBorder="1"/>
    <xf numFmtId="43" fontId="15" fillId="0" borderId="2" xfId="5" applyFont="1" applyBorder="1"/>
    <xf numFmtId="167" fontId="15" fillId="0" borderId="6" xfId="6" applyNumberFormat="1" applyFont="1" applyBorder="1" applyAlignment="1">
      <alignment horizontal="center" vertical="top"/>
    </xf>
    <xf numFmtId="0" fontId="22" fillId="0" borderId="2" xfId="6" applyFont="1" applyBorder="1" applyAlignment="1">
      <alignment horizontal="justify" vertical="top" wrapText="1"/>
    </xf>
    <xf numFmtId="4" fontId="15" fillId="0" borderId="2" xfId="6" applyNumberFormat="1" applyFont="1" applyBorder="1" applyAlignment="1">
      <alignment vertical="top"/>
    </xf>
    <xf numFmtId="2" fontId="15" fillId="0" borderId="6" xfId="6" applyNumberFormat="1" applyFont="1" applyBorder="1" applyAlignment="1">
      <alignment horizontal="center" vertical="top"/>
    </xf>
    <xf numFmtId="0" fontId="15" fillId="0" borderId="0" xfId="6" applyFont="1" applyAlignment="1">
      <alignment vertical="top" wrapText="1"/>
    </xf>
    <xf numFmtId="0" fontId="12" fillId="0" borderId="14" xfId="0" applyFont="1" applyBorder="1" applyAlignment="1">
      <alignment horizontal="left" vertical="top" wrapText="1"/>
    </xf>
    <xf numFmtId="0" fontId="12" fillId="0" borderId="11" xfId="0" applyFont="1" applyBorder="1" applyAlignment="1">
      <alignment horizontal="justify" vertical="top" wrapText="1"/>
    </xf>
    <xf numFmtId="0" fontId="12" fillId="0" borderId="11" xfId="0" applyFont="1" applyBorder="1" applyAlignment="1">
      <alignment vertical="top" wrapText="1"/>
    </xf>
    <xf numFmtId="0" fontId="12" fillId="0" borderId="14" xfId="0" applyFont="1" applyBorder="1" applyAlignment="1" applyProtection="1">
      <alignment horizontal="center" vertical="top" wrapText="1"/>
      <protection locked="0"/>
    </xf>
    <xf numFmtId="0" fontId="12" fillId="0" borderId="0" xfId="0" applyFont="1" applyAlignment="1" applyProtection="1">
      <alignment vertical="top" wrapText="1"/>
      <protection locked="0"/>
    </xf>
    <xf numFmtId="0" fontId="13" fillId="0" borderId="2" xfId="0" applyFont="1" applyBorder="1" applyAlignment="1">
      <alignment horizontal="left" vertical="top"/>
    </xf>
    <xf numFmtId="0" fontId="13" fillId="0" borderId="0" xfId="0" applyFont="1" applyAlignment="1">
      <alignment horizontal="justify" vertical="top"/>
    </xf>
    <xf numFmtId="0" fontId="13" fillId="0" borderId="2" xfId="0" applyFont="1" applyBorder="1" applyAlignment="1" applyProtection="1">
      <alignment vertical="top"/>
      <protection locked="0"/>
    </xf>
    <xf numFmtId="0" fontId="13" fillId="0" borderId="0" xfId="0" applyFont="1" applyAlignment="1" applyProtection="1">
      <alignment vertical="top"/>
      <protection locked="0"/>
    </xf>
    <xf numFmtId="0" fontId="13" fillId="0" borderId="0" xfId="0" applyFont="1" applyAlignment="1">
      <alignment horizontal="justify" vertical="top" wrapText="1"/>
    </xf>
    <xf numFmtId="0" fontId="14" fillId="0" borderId="0" xfId="0" applyFont="1" applyAlignment="1">
      <alignment horizontal="justify" vertical="top" wrapText="1"/>
    </xf>
    <xf numFmtId="0" fontId="19" fillId="0" borderId="0" xfId="0" applyFont="1" applyAlignment="1">
      <alignment horizontal="justify" vertical="top" wrapText="1"/>
    </xf>
    <xf numFmtId="0" fontId="12" fillId="0" borderId="2" xfId="0" applyFont="1" applyBorder="1" applyAlignment="1">
      <alignment horizontal="left" vertical="top"/>
    </xf>
    <xf numFmtId="0" fontId="12" fillId="0" borderId="0" xfId="0" applyFont="1" applyAlignment="1">
      <alignment horizontal="justify" vertical="top"/>
    </xf>
    <xf numFmtId="0" fontId="12" fillId="0" borderId="14" xfId="0" applyFont="1" applyBorder="1" applyAlignment="1">
      <alignment horizontal="left" vertical="top"/>
    </xf>
    <xf numFmtId="0" fontId="12" fillId="0" borderId="11" xfId="0" applyFont="1" applyBorder="1" applyAlignment="1">
      <alignment horizontal="justify" vertical="top"/>
    </xf>
    <xf numFmtId="0" fontId="12" fillId="0" borderId="14" xfId="0" applyFont="1" applyBorder="1" applyAlignment="1" applyProtection="1">
      <alignment vertical="top"/>
      <protection locked="0"/>
    </xf>
    <xf numFmtId="0" fontId="12" fillId="0" borderId="0" xfId="0" applyFont="1" applyAlignment="1" applyProtection="1">
      <alignment vertical="top"/>
      <protection locked="0"/>
    </xf>
    <xf numFmtId="0" fontId="12" fillId="0" borderId="0" xfId="0" applyFont="1" applyAlignment="1">
      <alignment horizontal="justify" vertical="top" wrapText="1"/>
    </xf>
    <xf numFmtId="0" fontId="12" fillId="0" borderId="2" xfId="0" applyFont="1" applyBorder="1" applyAlignment="1" applyProtection="1">
      <alignment horizontal="justify" vertical="top"/>
      <protection locked="0"/>
    </xf>
    <xf numFmtId="0" fontId="13" fillId="0" borderId="6" xfId="0" applyFont="1" applyBorder="1" applyAlignment="1">
      <alignment horizontal="justify" vertical="top"/>
    </xf>
    <xf numFmtId="0" fontId="13" fillId="0" borderId="0" xfId="0" applyFont="1" applyAlignment="1">
      <alignment horizontal="justify" vertical="center"/>
    </xf>
    <xf numFmtId="0" fontId="13" fillId="0" borderId="0" xfId="0" applyFont="1" applyAlignment="1">
      <alignment horizontal="left" vertical="top"/>
    </xf>
    <xf numFmtId="0" fontId="12" fillId="0" borderId="0" xfId="0" applyFont="1" applyAlignment="1">
      <alignment horizontal="left" vertical="top"/>
    </xf>
    <xf numFmtId="0" fontId="38" fillId="0" borderId="0" xfId="0" applyFont="1" applyAlignment="1">
      <alignment horizontal="left" vertical="top" wrapText="1"/>
    </xf>
    <xf numFmtId="2" fontId="13" fillId="0" borderId="2" xfId="0" applyNumberFormat="1" applyFont="1" applyBorder="1" applyAlignment="1">
      <alignment horizontal="left" vertical="top"/>
    </xf>
    <xf numFmtId="0" fontId="13" fillId="0" borderId="0" xfId="0" applyFont="1" applyAlignment="1">
      <alignment horizontal="right" vertical="top" wrapText="1"/>
    </xf>
    <xf numFmtId="43" fontId="15" fillId="0" borderId="0" xfId="3" applyFont="1" applyAlignment="1">
      <alignment vertical="top"/>
    </xf>
    <xf numFmtId="164" fontId="15" fillId="0" borderId="0" xfId="2" applyFont="1" applyAlignment="1">
      <alignment vertical="top"/>
    </xf>
    <xf numFmtId="43" fontId="24" fillId="0" borderId="11" xfId="3" applyFont="1" applyBorder="1" applyAlignment="1">
      <alignment vertical="top" wrapText="1"/>
    </xf>
    <xf numFmtId="164" fontId="24" fillId="0" borderId="14" xfId="2" applyFont="1" applyBorder="1" applyAlignment="1">
      <alignment vertical="top" wrapText="1"/>
    </xf>
    <xf numFmtId="0" fontId="24" fillId="0" borderId="0" xfId="0" applyFont="1" applyAlignment="1">
      <alignment vertical="top" wrapText="1"/>
    </xf>
    <xf numFmtId="164" fontId="15" fillId="0" borderId="2" xfId="2" applyFont="1" applyBorder="1" applyAlignment="1">
      <alignment vertical="top"/>
    </xf>
    <xf numFmtId="0" fontId="24" fillId="0" borderId="6" xfId="0" applyFont="1" applyBorder="1" applyAlignment="1">
      <alignment horizontal="center" vertical="top"/>
    </xf>
    <xf numFmtId="0" fontId="24" fillId="0" borderId="6" xfId="0" applyFont="1" applyBorder="1" applyAlignment="1">
      <alignment horizontal="center"/>
    </xf>
    <xf numFmtId="0" fontId="24" fillId="0" borderId="2" xfId="0" applyFont="1" applyBorder="1" applyAlignment="1">
      <alignment horizontal="center"/>
    </xf>
    <xf numFmtId="164" fontId="24" fillId="0" borderId="2" xfId="2" applyFont="1" applyBorder="1"/>
    <xf numFmtId="0" fontId="22" fillId="0" borderId="2" xfId="0" applyFont="1" applyBorder="1" applyAlignment="1">
      <alignment horizontal="left" vertical="top" wrapText="1"/>
    </xf>
    <xf numFmtId="0" fontId="15" fillId="0" borderId="6" xfId="0" applyFont="1" applyBorder="1" applyAlignment="1">
      <alignment horizontal="center"/>
    </xf>
    <xf numFmtId="164" fontId="15" fillId="0" borderId="2" xfId="2" applyFont="1" applyBorder="1"/>
    <xf numFmtId="0" fontId="13" fillId="0" borderId="6" xfId="4" applyFont="1" applyBorder="1"/>
    <xf numFmtId="0" fontId="36" fillId="0" borderId="2" xfId="4" applyFont="1" applyBorder="1" applyAlignment="1">
      <alignment vertical="top" wrapText="1"/>
    </xf>
    <xf numFmtId="0" fontId="13" fillId="0" borderId="2" xfId="4" applyFont="1" applyBorder="1"/>
    <xf numFmtId="43" fontId="15" fillId="0" borderId="0" xfId="3" applyFont="1" applyBorder="1"/>
    <xf numFmtId="43" fontId="15" fillId="0" borderId="0" xfId="3" applyFont="1"/>
    <xf numFmtId="0" fontId="15" fillId="0" borderId="6" xfId="4" applyFont="1" applyBorder="1" applyAlignment="1">
      <alignment horizontal="center" vertical="top"/>
    </xf>
    <xf numFmtId="0" fontId="22" fillId="0" borderId="2" xfId="4" applyFont="1" applyBorder="1" applyAlignment="1">
      <alignment vertical="top" wrapText="1"/>
    </xf>
    <xf numFmtId="0" fontId="15" fillId="0" borderId="6" xfId="4" applyFont="1" applyBorder="1" applyAlignment="1">
      <alignment horizontal="center"/>
    </xf>
    <xf numFmtId="0" fontId="15" fillId="0" borderId="2" xfId="4" applyFont="1" applyBorder="1"/>
    <xf numFmtId="0" fontId="25" fillId="0" borderId="2" xfId="4" applyFont="1" applyBorder="1" applyAlignment="1">
      <alignment vertical="top" wrapText="1"/>
    </xf>
    <xf numFmtId="0" fontId="15" fillId="0" borderId="2" xfId="4" applyFont="1" applyBorder="1" applyAlignment="1">
      <alignment horizontal="justify" vertical="top" wrapText="1"/>
    </xf>
    <xf numFmtId="0" fontId="15" fillId="0" borderId="11" xfId="0" applyFont="1" applyBorder="1" applyAlignment="1">
      <alignment vertical="top"/>
    </xf>
    <xf numFmtId="0" fontId="24" fillId="0" borderId="2" xfId="0" applyFont="1" applyBorder="1" applyAlignment="1">
      <alignment vertical="top" wrapText="1"/>
    </xf>
    <xf numFmtId="0" fontId="22" fillId="0" borderId="2" xfId="4" applyFont="1" applyBorder="1" applyAlignment="1">
      <alignment horizontal="left" wrapText="1"/>
    </xf>
    <xf numFmtId="0" fontId="15" fillId="0" borderId="2" xfId="4" quotePrefix="1" applyFont="1" applyBorder="1" applyAlignment="1">
      <alignment horizontal="left" vertical="top" wrapText="1"/>
    </xf>
    <xf numFmtId="0" fontId="15" fillId="0" borderId="2" xfId="4" applyFont="1" applyBorder="1" applyAlignment="1">
      <alignment horizontal="center"/>
    </xf>
    <xf numFmtId="0" fontId="15" fillId="0" borderId="2" xfId="4" applyFont="1" applyBorder="1" applyAlignment="1">
      <alignment horizontal="justify" vertical="top"/>
    </xf>
    <xf numFmtId="169" fontId="15" fillId="0" borderId="2" xfId="3" applyNumberFormat="1" applyFont="1" applyBorder="1" applyAlignment="1">
      <alignment horizontal="center" vertical="top"/>
    </xf>
    <xf numFmtId="0" fontId="36" fillId="0" borderId="2" xfId="0" applyFont="1" applyBorder="1" applyAlignment="1">
      <alignment horizontal="left" vertical="top" wrapText="1"/>
    </xf>
    <xf numFmtId="0" fontId="24" fillId="0" borderId="0" xfId="0" applyFont="1" applyAlignment="1">
      <alignment horizontal="center" vertical="top"/>
    </xf>
    <xf numFmtId="0" fontId="24" fillId="0" borderId="14" xfId="0" applyFont="1" applyBorder="1" applyAlignment="1">
      <alignment horizontal="justify" vertical="top" wrapText="1"/>
    </xf>
    <xf numFmtId="0" fontId="24" fillId="0" borderId="11" xfId="0" applyFont="1" applyBorder="1" applyAlignment="1">
      <alignment horizontal="center" vertical="top"/>
    </xf>
    <xf numFmtId="0" fontId="24" fillId="0" borderId="14" xfId="0" applyFont="1" applyBorder="1" applyAlignment="1">
      <alignment horizontal="center" vertical="top"/>
    </xf>
    <xf numFmtId="43" fontId="24" fillId="0" borderId="11" xfId="3" applyFont="1" applyBorder="1" applyAlignment="1">
      <alignment vertical="top"/>
    </xf>
    <xf numFmtId="0" fontId="15" fillId="0" borderId="2" xfId="0" applyFont="1" applyBorder="1" applyAlignment="1">
      <alignment horizontal="right" vertical="top"/>
    </xf>
    <xf numFmtId="0" fontId="15" fillId="0" borderId="0" xfId="0" applyFont="1" applyAlignment="1">
      <alignment horizontal="left" vertical="top"/>
    </xf>
    <xf numFmtId="0" fontId="22" fillId="0" borderId="2" xfId="0" applyFont="1" applyBorder="1" applyAlignment="1">
      <alignment horizontal="justify" vertical="top" wrapText="1"/>
    </xf>
    <xf numFmtId="0" fontId="25" fillId="0" borderId="2" xfId="0" applyFont="1" applyBorder="1" applyAlignment="1">
      <alignment horizontal="left" vertical="center" wrapText="1"/>
    </xf>
    <xf numFmtId="0" fontId="24" fillId="0" borderId="6" xfId="0" applyFont="1" applyBorder="1" applyAlignment="1">
      <alignment horizontal="center" vertical="top" wrapText="1"/>
    </xf>
    <xf numFmtId="0" fontId="24" fillId="0" borderId="2" xfId="0" applyFont="1" applyBorder="1" applyAlignment="1">
      <alignment horizontal="justify" vertical="top" wrapText="1"/>
    </xf>
    <xf numFmtId="0" fontId="24" fillId="0" borderId="2" xfId="0" applyFont="1" applyBorder="1" applyAlignment="1">
      <alignment horizontal="center" vertical="top"/>
    </xf>
    <xf numFmtId="43" fontId="24" fillId="0" borderId="0" xfId="3" applyFont="1" applyBorder="1" applyAlignment="1">
      <alignment vertical="top"/>
    </xf>
    <xf numFmtId="0" fontId="24" fillId="0" borderId="0" xfId="0" applyFont="1" applyAlignment="1">
      <alignment horizontal="center"/>
    </xf>
    <xf numFmtId="0" fontId="15" fillId="0" borderId="13" xfId="0" applyFont="1" applyBorder="1" applyAlignment="1">
      <alignment horizontal="center"/>
    </xf>
    <xf numFmtId="0" fontId="24" fillId="0" borderId="14" xfId="0" applyFont="1" applyBorder="1"/>
    <xf numFmtId="0" fontId="15" fillId="0" borderId="11" xfId="0" applyFont="1" applyBorder="1"/>
    <xf numFmtId="0" fontId="39" fillId="0" borderId="2" xfId="0" applyFont="1" applyBorder="1" applyAlignment="1">
      <alignment vertical="top" wrapText="1"/>
    </xf>
    <xf numFmtId="0" fontId="24" fillId="0" borderId="11" xfId="0" applyFont="1" applyBorder="1" applyAlignment="1">
      <alignment vertical="top" wrapText="1"/>
    </xf>
    <xf numFmtId="164" fontId="15" fillId="0" borderId="14" xfId="2" applyFont="1" applyBorder="1"/>
    <xf numFmtId="1" fontId="15" fillId="0" borderId="6" xfId="0" applyNumberFormat="1" applyFont="1" applyBorder="1" applyAlignment="1">
      <alignment horizontal="center" vertical="top"/>
    </xf>
    <xf numFmtId="1" fontId="15" fillId="0" borderId="6" xfId="0" applyNumberFormat="1" applyFont="1" applyBorder="1"/>
    <xf numFmtId="2" fontId="13" fillId="0" borderId="0" xfId="0" applyNumberFormat="1" applyFont="1" applyAlignment="1">
      <alignment horizontal="center" vertical="center"/>
    </xf>
    <xf numFmtId="0" fontId="16" fillId="0" borderId="0" xfId="0" applyFont="1"/>
    <xf numFmtId="0" fontId="17" fillId="0" borderId="0" xfId="0" applyFont="1"/>
    <xf numFmtId="0" fontId="17" fillId="0" borderId="1" xfId="0" applyFont="1" applyBorder="1"/>
    <xf numFmtId="0" fontId="13" fillId="0" borderId="6" xfId="0" applyFont="1" applyBorder="1" applyAlignment="1">
      <alignment vertical="center"/>
    </xf>
    <xf numFmtId="165" fontId="15" fillId="0" borderId="0" xfId="1" applyFont="1" applyBorder="1"/>
    <xf numFmtId="1" fontId="13" fillId="0" borderId="7" xfId="0" applyNumberFormat="1" applyFont="1" applyBorder="1" applyAlignment="1">
      <alignment horizontal="center" vertical="center"/>
    </xf>
    <xf numFmtId="0" fontId="13" fillId="0" borderId="0" xfId="7" applyFont="1" applyAlignment="1">
      <alignment vertical="top"/>
    </xf>
    <xf numFmtId="0" fontId="14" fillId="0" borderId="0" xfId="7" applyFont="1" applyAlignment="1">
      <alignment vertical="top"/>
    </xf>
    <xf numFmtId="0" fontId="13" fillId="0" borderId="9" xfId="7" applyFont="1" applyBorder="1" applyAlignment="1">
      <alignment horizontal="left" vertical="top" wrapText="1"/>
    </xf>
    <xf numFmtId="0" fontId="14" fillId="0" borderId="0" xfId="7" applyFont="1" applyAlignment="1">
      <alignment vertical="top" wrapText="1"/>
    </xf>
    <xf numFmtId="0" fontId="12" fillId="0" borderId="0" xfId="7" applyFont="1" applyAlignment="1">
      <alignment vertical="top" wrapText="1"/>
    </xf>
    <xf numFmtId="0" fontId="13" fillId="0" borderId="0" xfId="7" applyFont="1" applyAlignment="1">
      <alignment horizontal="left" vertical="top" wrapText="1"/>
    </xf>
    <xf numFmtId="0" fontId="13" fillId="0" borderId="0" xfId="7" applyFont="1" applyAlignment="1">
      <alignment horizontal="center" vertical="top" wrapText="1"/>
    </xf>
    <xf numFmtId="0" fontId="12" fillId="0" borderId="0" xfId="7" applyFont="1" applyAlignment="1">
      <alignment vertical="top"/>
    </xf>
    <xf numFmtId="0" fontId="14" fillId="0" borderId="0" xfId="7" applyFont="1" applyAlignment="1">
      <alignment horizontal="left" vertical="top" wrapText="1"/>
    </xf>
    <xf numFmtId="0" fontId="12" fillId="0" borderId="0" xfId="7" applyFont="1" applyAlignment="1">
      <alignment horizontal="left" vertical="top" wrapText="1"/>
    </xf>
    <xf numFmtId="0" fontId="14" fillId="0" borderId="0" xfId="7" applyFont="1" applyAlignment="1">
      <alignment horizontal="left" vertical="top"/>
    </xf>
    <xf numFmtId="0" fontId="12" fillId="0" borderId="0" xfId="7" applyFont="1" applyAlignment="1">
      <alignment horizontal="left" vertical="top"/>
    </xf>
    <xf numFmtId="0" fontId="13" fillId="0" borderId="9" xfId="7" applyFont="1" applyBorder="1" applyAlignment="1">
      <alignment horizontal="center" vertical="top" wrapText="1"/>
    </xf>
    <xf numFmtId="0" fontId="12" fillId="0" borderId="16" xfId="7" applyFont="1" applyBorder="1" applyAlignment="1">
      <alignment horizontal="left" vertical="top" wrapText="1"/>
    </xf>
    <xf numFmtId="0" fontId="13" fillId="0" borderId="17" xfId="7" applyFont="1" applyBorder="1" applyAlignment="1">
      <alignment vertical="top"/>
    </xf>
    <xf numFmtId="0" fontId="13" fillId="0" borderId="28" xfId="7" applyFont="1" applyBorder="1" applyAlignment="1">
      <alignment horizontal="center" vertical="top" wrapText="1"/>
    </xf>
    <xf numFmtId="0" fontId="12" fillId="0" borderId="22" xfId="7" applyFont="1" applyBorder="1" applyAlignment="1">
      <alignment horizontal="left" vertical="top" wrapText="1"/>
    </xf>
    <xf numFmtId="0" fontId="13" fillId="0" borderId="29" xfId="7" applyFont="1" applyBorder="1" applyAlignment="1">
      <alignment horizontal="center" vertical="top" wrapText="1"/>
    </xf>
    <xf numFmtId="0" fontId="12" fillId="0" borderId="19" xfId="7" applyFont="1" applyBorder="1" applyAlignment="1">
      <alignment horizontal="left" vertical="top" wrapText="1"/>
    </xf>
    <xf numFmtId="0" fontId="13" fillId="0" borderId="20" xfId="7" applyFont="1" applyBorder="1" applyAlignment="1">
      <alignment vertical="top"/>
    </xf>
    <xf numFmtId="0" fontId="13" fillId="0" borderId="30" xfId="7" applyFont="1" applyBorder="1" applyAlignment="1">
      <alignment horizontal="center" vertical="top" wrapText="1"/>
    </xf>
    <xf numFmtId="0" fontId="13" fillId="0" borderId="0" xfId="7" applyFont="1" applyAlignment="1">
      <alignment horizontal="left" vertical="top"/>
    </xf>
    <xf numFmtId="0" fontId="42" fillId="3" borderId="0" xfId="8" applyFont="1" applyFill="1" applyAlignment="1">
      <alignment horizontal="center" vertical="center"/>
    </xf>
    <xf numFmtId="0" fontId="41" fillId="0" borderId="0" xfId="8"/>
    <xf numFmtId="0" fontId="42" fillId="3" borderId="4" xfId="8" applyFont="1" applyFill="1" applyBorder="1" applyAlignment="1">
      <alignment horizontal="center" vertical="center"/>
    </xf>
    <xf numFmtId="0" fontId="42" fillId="3" borderId="6" xfId="8" applyFont="1" applyFill="1" applyBorder="1" applyAlignment="1">
      <alignment horizontal="center" vertical="center"/>
    </xf>
    <xf numFmtId="0" fontId="6" fillId="0" borderId="0" xfId="8" applyFont="1" applyAlignment="1" applyProtection="1">
      <alignment horizontal="center"/>
      <protection locked="0"/>
    </xf>
    <xf numFmtId="0" fontId="6" fillId="0" borderId="7" xfId="8" applyFont="1" applyBorder="1" applyAlignment="1" applyProtection="1">
      <alignment horizontal="center"/>
      <protection locked="0"/>
    </xf>
    <xf numFmtId="0" fontId="43" fillId="0" borderId="14" xfId="8" applyFont="1" applyBorder="1" applyAlignment="1">
      <alignment horizontal="center" wrapText="1"/>
    </xf>
    <xf numFmtId="0" fontId="43" fillId="0" borderId="14" xfId="8" applyFont="1" applyBorder="1" applyAlignment="1">
      <alignment horizontal="center" textRotation="90"/>
    </xf>
    <xf numFmtId="49" fontId="43" fillId="0" borderId="14" xfId="8" applyNumberFormat="1" applyFont="1" applyBorder="1" applyAlignment="1">
      <alignment horizontal="center" textRotation="90"/>
    </xf>
    <xf numFmtId="0" fontId="42" fillId="3" borderId="14" xfId="8" applyFont="1" applyFill="1" applyBorder="1" applyAlignment="1">
      <alignment horizontal="center" vertical="center"/>
    </xf>
    <xf numFmtId="0" fontId="44" fillId="4" borderId="13" xfId="8" quotePrefix="1" applyFont="1" applyFill="1" applyBorder="1"/>
    <xf numFmtId="0" fontId="6" fillId="4" borderId="11" xfId="8" quotePrefix="1" applyFont="1" applyFill="1" applyBorder="1"/>
    <xf numFmtId="0" fontId="6" fillId="4" borderId="15" xfId="8" quotePrefix="1" applyFont="1" applyFill="1" applyBorder="1"/>
    <xf numFmtId="0" fontId="41" fillId="4" borderId="0" xfId="8" applyFill="1"/>
    <xf numFmtId="0" fontId="41" fillId="4" borderId="0" xfId="8" applyFill="1" applyAlignment="1">
      <alignment vertical="center"/>
    </xf>
    <xf numFmtId="0" fontId="10" fillId="0" borderId="13" xfId="8" quotePrefix="1" applyFont="1" applyBorder="1" applyAlignment="1">
      <alignment horizontal="center" vertical="center" wrapText="1"/>
    </xf>
    <xf numFmtId="0" fontId="10" fillId="0" borderId="13" xfId="8" applyFont="1" applyBorder="1" applyAlignment="1">
      <alignment vertical="center" wrapText="1"/>
    </xf>
    <xf numFmtId="0" fontId="10" fillId="0" borderId="13" xfId="8" applyFont="1" applyBorder="1" applyAlignment="1">
      <alignment horizontal="center" vertical="center" wrapText="1"/>
    </xf>
    <xf numFmtId="0" fontId="46" fillId="0" borderId="14" xfId="8" quotePrefix="1" applyFont="1" applyBorder="1" applyAlignment="1">
      <alignment horizontal="center" vertical="center" wrapText="1"/>
    </xf>
    <xf numFmtId="0" fontId="41" fillId="0" borderId="0" xfId="8" applyAlignment="1">
      <alignment vertical="center"/>
    </xf>
    <xf numFmtId="0" fontId="10" fillId="0" borderId="4" xfId="8" quotePrefix="1" applyFont="1" applyBorder="1" applyAlignment="1">
      <alignment horizontal="center" vertical="center" wrapText="1"/>
    </xf>
    <xf numFmtId="0" fontId="10" fillId="0" borderId="4" xfId="8" applyFont="1" applyBorder="1" applyAlignment="1">
      <alignment vertical="center" wrapText="1"/>
    </xf>
    <xf numFmtId="0" fontId="10" fillId="0" borderId="4" xfId="8" applyFont="1" applyBorder="1" applyAlignment="1">
      <alignment horizontal="center" vertical="center" wrapText="1"/>
    </xf>
    <xf numFmtId="0" fontId="10" fillId="0" borderId="8" xfId="8" quotePrefix="1" applyFont="1" applyBorder="1" applyAlignment="1">
      <alignment horizontal="center" vertical="center" wrapText="1"/>
    </xf>
    <xf numFmtId="0" fontId="10" fillId="0" borderId="8" xfId="8" applyFont="1" applyBorder="1" applyAlignment="1">
      <alignment vertical="center" wrapText="1"/>
    </xf>
    <xf numFmtId="0" fontId="46" fillId="0" borderId="1" xfId="8" quotePrefix="1" applyFont="1" applyBorder="1" applyAlignment="1">
      <alignment horizontal="center" vertical="center" wrapText="1"/>
    </xf>
    <xf numFmtId="0" fontId="47" fillId="0" borderId="0" xfId="8" applyFont="1" applyAlignment="1">
      <alignment vertical="center"/>
    </xf>
    <xf numFmtId="0" fontId="48" fillId="0" borderId="14" xfId="8" quotePrefix="1" applyFont="1" applyBorder="1" applyAlignment="1">
      <alignment horizontal="center" vertical="center"/>
    </xf>
    <xf numFmtId="0" fontId="10" fillId="0" borderId="13" xfId="8" quotePrefix="1" applyFont="1" applyBorder="1" applyAlignment="1">
      <alignment horizontal="left" vertical="center" wrapText="1"/>
    </xf>
    <xf numFmtId="0" fontId="10" fillId="0" borderId="14" xfId="8" quotePrefix="1" applyFont="1" applyBorder="1" applyAlignment="1">
      <alignment horizontal="center" vertical="center" wrapText="1"/>
    </xf>
    <xf numFmtId="0" fontId="10" fillId="0" borderId="13" xfId="8" quotePrefix="1" applyFont="1" applyBorder="1" applyAlignment="1">
      <alignment vertical="center" wrapText="1"/>
    </xf>
    <xf numFmtId="0" fontId="10" fillId="0" borderId="13" xfId="8" applyFont="1" applyBorder="1" applyAlignment="1">
      <alignment horizontal="left" vertical="center" wrapText="1"/>
    </xf>
    <xf numFmtId="0" fontId="10" fillId="0" borderId="11" xfId="8" applyFont="1" applyBorder="1" applyAlignment="1">
      <alignment vertical="center" wrapText="1"/>
    </xf>
    <xf numFmtId="49" fontId="41" fillId="0" borderId="0" xfId="8" applyNumberFormat="1"/>
    <xf numFmtId="0" fontId="50" fillId="0" borderId="0" xfId="9" applyFont="1" applyAlignment="1">
      <alignment horizontal="left" vertical="top"/>
    </xf>
    <xf numFmtId="0" fontId="50" fillId="0" borderId="0" xfId="9" applyFont="1" applyAlignment="1">
      <alignment horizontal="center" vertical="center"/>
    </xf>
    <xf numFmtId="0" fontId="50" fillId="0" borderId="31" xfId="9" applyFont="1" applyBorder="1" applyAlignment="1">
      <alignment horizontal="left" vertical="top" wrapText="1"/>
    </xf>
    <xf numFmtId="0" fontId="50" fillId="0" borderId="31" xfId="9" applyFont="1" applyBorder="1" applyAlignment="1">
      <alignment horizontal="left" vertical="center" wrapText="1"/>
    </xf>
    <xf numFmtId="0" fontId="50" fillId="0" borderId="31" xfId="9" applyFont="1" applyBorder="1" applyAlignment="1">
      <alignment horizontal="left" wrapText="1"/>
    </xf>
    <xf numFmtId="0" fontId="53" fillId="3" borderId="0" xfId="10" applyFont="1" applyFill="1" applyAlignment="1"/>
    <xf numFmtId="0" fontId="2" fillId="0" borderId="0" xfId="7"/>
    <xf numFmtId="0" fontId="55" fillId="3" borderId="0" xfId="10" applyFont="1" applyFill="1" applyAlignment="1">
      <alignment vertical="center" shrinkToFit="1"/>
    </xf>
    <xf numFmtId="0" fontId="56" fillId="3" borderId="0" xfId="10" applyFont="1" applyFill="1" applyAlignment="1">
      <alignment vertical="center" wrapText="1"/>
    </xf>
    <xf numFmtId="0" fontId="59" fillId="0" borderId="0" xfId="7" applyFont="1"/>
    <xf numFmtId="0" fontId="60" fillId="0" borderId="32" xfId="7" applyFont="1" applyBorder="1" applyAlignment="1">
      <alignment horizontal="center"/>
    </xf>
    <xf numFmtId="0" fontId="60" fillId="3" borderId="32" xfId="7" applyFont="1" applyFill="1" applyBorder="1" applyAlignment="1">
      <alignment horizontal="center"/>
    </xf>
    <xf numFmtId="0" fontId="60" fillId="8" borderId="52" xfId="7" applyFont="1" applyFill="1" applyBorder="1" applyAlignment="1">
      <alignment horizontal="center" shrinkToFit="1"/>
    </xf>
    <xf numFmtId="0" fontId="60" fillId="0" borderId="52" xfId="7" applyFont="1" applyBorder="1" applyAlignment="1">
      <alignment horizontal="center" shrinkToFit="1"/>
    </xf>
    <xf numFmtId="0" fontId="60" fillId="0" borderId="52" xfId="7" applyFont="1" applyBorder="1" applyAlignment="1">
      <alignment horizontal="center" vertical="center" shrinkToFit="1"/>
    </xf>
    <xf numFmtId="0" fontId="60" fillId="3" borderId="52" xfId="7" applyFont="1" applyFill="1" applyBorder="1" applyAlignment="1">
      <alignment horizontal="center" vertical="center" shrinkToFit="1"/>
    </xf>
    <xf numFmtId="0" fontId="60" fillId="9" borderId="32" xfId="7" applyFont="1" applyFill="1" applyBorder="1" applyAlignment="1">
      <alignment horizontal="center" vertical="center"/>
    </xf>
    <xf numFmtId="0" fontId="60" fillId="3" borderId="49" xfId="7" applyFont="1" applyFill="1" applyBorder="1" applyAlignment="1">
      <alignment horizontal="center" vertical="center" wrapText="1"/>
    </xf>
    <xf numFmtId="0" fontId="60" fillId="3" borderId="50" xfId="7" applyFont="1" applyFill="1" applyBorder="1" applyAlignment="1">
      <alignment horizontal="center" vertical="center" wrapText="1"/>
    </xf>
    <xf numFmtId="0" fontId="60" fillId="3" borderId="51" xfId="7" applyFont="1" applyFill="1" applyBorder="1" applyAlignment="1">
      <alignment horizontal="center" vertical="center" wrapText="1"/>
    </xf>
    <xf numFmtId="0" fontId="60" fillId="3" borderId="49" xfId="7" applyFont="1" applyFill="1" applyBorder="1" applyAlignment="1">
      <alignment horizontal="center"/>
    </xf>
    <xf numFmtId="0" fontId="60" fillId="3" borderId="50" xfId="7" applyFont="1" applyFill="1" applyBorder="1" applyAlignment="1">
      <alignment horizontal="center"/>
    </xf>
    <xf numFmtId="0" fontId="60" fillId="3" borderId="51" xfId="7" applyFont="1" applyFill="1" applyBorder="1" applyAlignment="1">
      <alignment horizontal="center"/>
    </xf>
    <xf numFmtId="0" fontId="60" fillId="3" borderId="52" xfId="7" applyFont="1" applyFill="1" applyBorder="1" applyAlignment="1">
      <alignment horizontal="center" shrinkToFit="1"/>
    </xf>
    <xf numFmtId="0" fontId="61" fillId="0" borderId="32" xfId="7" applyFont="1" applyBorder="1"/>
    <xf numFmtId="0" fontId="65" fillId="3" borderId="32" xfId="7" applyFont="1" applyFill="1" applyBorder="1" applyAlignment="1">
      <alignment horizontal="center"/>
    </xf>
    <xf numFmtId="0" fontId="61" fillId="8" borderId="32" xfId="7" applyFont="1" applyFill="1" applyBorder="1" applyAlignment="1">
      <alignment horizontal="center"/>
    </xf>
    <xf numFmtId="0" fontId="61" fillId="0" borderId="32" xfId="7" applyFont="1" applyBorder="1" applyAlignment="1">
      <alignment horizontal="center"/>
    </xf>
    <xf numFmtId="0" fontId="65" fillId="0" borderId="32" xfId="7" applyFont="1" applyBorder="1" applyAlignment="1">
      <alignment horizontal="center"/>
    </xf>
    <xf numFmtId="0" fontId="65" fillId="8" borderId="32" xfId="7" applyFont="1" applyFill="1" applyBorder="1" applyAlignment="1">
      <alignment horizontal="center"/>
    </xf>
    <xf numFmtId="0" fontId="61" fillId="0" borderId="33" xfId="7" applyFont="1" applyBorder="1" applyAlignment="1">
      <alignment horizontal="center"/>
    </xf>
    <xf numFmtId="0" fontId="60" fillId="0" borderId="0" xfId="7" applyFont="1"/>
    <xf numFmtId="0" fontId="60" fillId="8" borderId="32" xfId="7" applyFont="1" applyFill="1" applyBorder="1" applyAlignment="1">
      <alignment horizontal="center"/>
    </xf>
    <xf numFmtId="0" fontId="60" fillId="9" borderId="32" xfId="7" applyFont="1" applyFill="1" applyBorder="1" applyAlignment="1">
      <alignment horizontal="center"/>
    </xf>
    <xf numFmtId="0" fontId="61" fillId="3" borderId="32" xfId="7" applyFont="1" applyFill="1" applyBorder="1" applyAlignment="1">
      <alignment horizontal="center"/>
    </xf>
    <xf numFmtId="0" fontId="61" fillId="8" borderId="33" xfId="7" applyFont="1" applyFill="1" applyBorder="1" applyAlignment="1">
      <alignment horizontal="center"/>
    </xf>
    <xf numFmtId="0" fontId="61" fillId="3" borderId="33" xfId="7" applyFont="1" applyFill="1" applyBorder="1" applyAlignment="1">
      <alignment horizontal="center"/>
    </xf>
    <xf numFmtId="0" fontId="60" fillId="3" borderId="49" xfId="7" applyFont="1" applyFill="1" applyBorder="1" applyAlignment="1">
      <alignment horizontal="left"/>
    </xf>
    <xf numFmtId="0" fontId="60" fillId="3" borderId="50" xfId="7" applyFont="1" applyFill="1" applyBorder="1" applyAlignment="1">
      <alignment horizontal="left"/>
    </xf>
    <xf numFmtId="0" fontId="60" fillId="3" borderId="51" xfId="7" applyFont="1" applyFill="1" applyBorder="1" applyAlignment="1">
      <alignment horizontal="left"/>
    </xf>
    <xf numFmtId="0" fontId="1" fillId="0" borderId="0" xfId="12" applyProtection="1">
      <protection locked="0"/>
    </xf>
    <xf numFmtId="0" fontId="0" fillId="0" borderId="0" xfId="12" applyFont="1" applyProtection="1">
      <protection locked="0"/>
    </xf>
    <xf numFmtId="0" fontId="60" fillId="0" borderId="0" xfId="12" applyFont="1" applyProtection="1">
      <protection locked="0"/>
    </xf>
    <xf numFmtId="0" fontId="71" fillId="0" borderId="0" xfId="12" applyFont="1" applyProtection="1">
      <protection locked="0"/>
    </xf>
    <xf numFmtId="0" fontId="75" fillId="0" borderId="0" xfId="12" applyFont="1" applyAlignment="1" applyProtection="1">
      <alignment horizontal="left"/>
      <protection locked="0"/>
    </xf>
    <xf numFmtId="0" fontId="1" fillId="0" borderId="0" xfId="12"/>
    <xf numFmtId="0" fontId="72" fillId="0" borderId="0" xfId="12" applyFont="1"/>
    <xf numFmtId="40" fontId="77" fillId="0" borderId="56" xfId="14" applyFont="1" applyBorder="1" applyAlignment="1">
      <alignment horizontal="center" vertical="center"/>
    </xf>
    <xf numFmtId="40" fontId="77" fillId="0" borderId="57" xfId="14" applyFont="1" applyBorder="1" applyAlignment="1">
      <alignment horizontal="center" vertical="center"/>
    </xf>
    <xf numFmtId="0" fontId="77" fillId="0" borderId="57" xfId="15" applyFont="1" applyBorder="1" applyAlignment="1">
      <alignment horizontal="center" vertical="center"/>
    </xf>
    <xf numFmtId="0" fontId="77" fillId="0" borderId="57" xfId="15" applyFont="1" applyBorder="1" applyAlignment="1">
      <alignment horizontal="left" vertical="center" indent="2"/>
    </xf>
    <xf numFmtId="0" fontId="77" fillId="0" borderId="58" xfId="15" applyFont="1" applyBorder="1" applyAlignment="1">
      <alignment horizontal="left" vertical="top"/>
    </xf>
    <xf numFmtId="38" fontId="77" fillId="0" borderId="59" xfId="14" applyNumberFormat="1" applyFont="1" applyBorder="1" applyAlignment="1">
      <alignment horizontal="right" vertical="center"/>
    </xf>
    <xf numFmtId="40" fontId="78" fillId="0" borderId="0" xfId="14" applyFont="1" applyAlignment="1">
      <alignment horizontal="right" vertical="top"/>
    </xf>
    <xf numFmtId="0" fontId="79" fillId="0" borderId="0" xfId="15" applyFont="1" applyAlignment="1">
      <alignment horizontal="center" vertical="top"/>
    </xf>
    <xf numFmtId="0" fontId="77" fillId="0" borderId="0" xfId="15" applyFont="1" applyAlignment="1">
      <alignment horizontal="left" vertical="center" indent="2"/>
    </xf>
    <xf numFmtId="0" fontId="77" fillId="0" borderId="60" xfId="15" applyFont="1" applyBorder="1" applyAlignment="1">
      <alignment horizontal="left" vertical="top"/>
    </xf>
    <xf numFmtId="0" fontId="72" fillId="0" borderId="0" xfId="12" applyFont="1" applyAlignment="1">
      <alignment vertical="top"/>
    </xf>
    <xf numFmtId="40" fontId="80" fillId="0" borderId="59" xfId="14" applyFont="1" applyBorder="1" applyAlignment="1">
      <alignment horizontal="right" vertical="center"/>
    </xf>
    <xf numFmtId="0" fontId="57" fillId="0" borderId="0" xfId="15" applyFont="1" applyAlignment="1">
      <alignment horizontal="left" vertical="center"/>
    </xf>
    <xf numFmtId="40" fontId="77" fillId="0" borderId="59" xfId="14" applyFont="1" applyBorder="1" applyAlignment="1">
      <alignment horizontal="center" vertical="center"/>
    </xf>
    <xf numFmtId="0" fontId="81" fillId="0" borderId="15" xfId="15" applyFont="1" applyBorder="1" applyAlignment="1">
      <alignment horizontal="left" vertical="center"/>
    </xf>
    <xf numFmtId="0" fontId="81" fillId="0" borderId="13" xfId="15" applyFont="1" applyBorder="1" applyAlignment="1">
      <alignment horizontal="left" vertical="center"/>
    </xf>
    <xf numFmtId="0" fontId="82" fillId="0" borderId="0" xfId="15" applyFont="1" applyAlignment="1">
      <alignment horizontal="left" vertical="center"/>
    </xf>
    <xf numFmtId="0" fontId="82" fillId="0" borderId="60" xfId="15" applyFont="1" applyBorder="1" applyAlignment="1">
      <alignment horizontal="left" vertical="center"/>
    </xf>
    <xf numFmtId="40" fontId="77" fillId="0" borderId="0" xfId="14" applyFont="1" applyAlignment="1">
      <alignment horizontal="center" vertical="center"/>
    </xf>
    <xf numFmtId="0" fontId="77" fillId="0" borderId="0" xfId="15" applyFont="1" applyAlignment="1">
      <alignment horizontal="center" vertical="center"/>
    </xf>
    <xf numFmtId="0" fontId="77" fillId="0" borderId="0" xfId="15" applyFont="1" applyAlignment="1">
      <alignment horizontal="justify" vertical="center"/>
    </xf>
    <xf numFmtId="40" fontId="83" fillId="0" borderId="61" xfId="14" applyFont="1" applyBorder="1" applyAlignment="1">
      <alignment horizontal="center" vertical="center"/>
    </xf>
    <xf numFmtId="40" fontId="83" fillId="0" borderId="62" xfId="14" applyFont="1" applyBorder="1" applyAlignment="1">
      <alignment horizontal="center" vertical="center"/>
    </xf>
    <xf numFmtId="0" fontId="83" fillId="0" borderId="62" xfId="15" applyFont="1" applyBorder="1" applyAlignment="1">
      <alignment horizontal="center" vertical="center"/>
    </xf>
    <xf numFmtId="171" fontId="83" fillId="0" borderId="63" xfId="15" applyNumberFormat="1" applyFont="1" applyBorder="1" applyAlignment="1">
      <alignment horizontal="center" vertical="center"/>
    </xf>
    <xf numFmtId="0" fontId="57" fillId="0" borderId="0" xfId="15" applyFont="1" applyAlignment="1">
      <alignment horizontal="right"/>
    </xf>
    <xf numFmtId="0" fontId="84" fillId="0" borderId="0" xfId="15" applyFont="1" applyAlignment="1">
      <alignment horizontal="left" vertical="center"/>
    </xf>
    <xf numFmtId="0" fontId="77" fillId="0" borderId="0" xfId="15" applyFont="1"/>
    <xf numFmtId="0" fontId="85" fillId="0" borderId="0" xfId="15" applyFont="1" applyAlignment="1">
      <alignment vertical="center"/>
    </xf>
    <xf numFmtId="0" fontId="85" fillId="0" borderId="64" xfId="15" applyFont="1" applyBorder="1" applyAlignment="1">
      <alignment horizontal="center" vertical="center"/>
    </xf>
    <xf numFmtId="43" fontId="77" fillId="0" borderId="64" xfId="14" applyNumberFormat="1" applyFont="1" applyBorder="1" applyAlignment="1" applyProtection="1">
      <alignment horizontal="center" vertical="top"/>
      <protection locked="0"/>
    </xf>
    <xf numFmtId="0" fontId="72" fillId="0" borderId="0" xfId="12" applyFont="1" applyProtection="1">
      <protection locked="0"/>
    </xf>
    <xf numFmtId="0" fontId="73" fillId="0" borderId="0" xfId="16" applyProtection="1">
      <protection locked="0"/>
    </xf>
    <xf numFmtId="169" fontId="77" fillId="0" borderId="64" xfId="14" applyNumberFormat="1" applyFont="1" applyBorder="1" applyAlignment="1" applyProtection="1">
      <alignment horizontal="center" vertical="top"/>
      <protection locked="0"/>
    </xf>
    <xf numFmtId="43" fontId="77" fillId="0" borderId="68" xfId="14" applyNumberFormat="1" applyFont="1" applyBorder="1" applyAlignment="1">
      <alignment horizontal="center" vertical="top"/>
    </xf>
    <xf numFmtId="169" fontId="77" fillId="0" borderId="68" xfId="14" applyNumberFormat="1" applyFont="1" applyBorder="1" applyAlignment="1" applyProtection="1">
      <alignment horizontal="right" vertical="top"/>
      <protection locked="0"/>
    </xf>
    <xf numFmtId="0" fontId="77" fillId="0" borderId="68" xfId="15" applyFont="1" applyBorder="1" applyAlignment="1">
      <alignment horizontal="center" vertical="top"/>
    </xf>
    <xf numFmtId="0" fontId="79" fillId="0" borderId="68" xfId="15" applyFont="1" applyBorder="1" applyAlignment="1">
      <alignment horizontal="center" vertical="top"/>
    </xf>
    <xf numFmtId="0" fontId="77" fillId="0" borderId="68" xfId="15" applyFont="1" applyBorder="1" applyAlignment="1">
      <alignment horizontal="justify" vertical="top" wrapText="1"/>
    </xf>
    <xf numFmtId="0" fontId="77" fillId="0" borderId="68" xfId="15" applyFont="1" applyBorder="1" applyAlignment="1">
      <alignment horizontal="left" vertical="top"/>
    </xf>
    <xf numFmtId="169" fontId="77" fillId="0" borderId="68" xfId="14" applyNumberFormat="1" applyFont="1" applyBorder="1" applyAlignment="1">
      <alignment horizontal="center" vertical="top"/>
    </xf>
    <xf numFmtId="0" fontId="87" fillId="0" borderId="68" xfId="15" applyFont="1" applyBorder="1" applyAlignment="1">
      <alignment horizontal="left" vertical="center"/>
    </xf>
    <xf numFmtId="0" fontId="79" fillId="0" borderId="59" xfId="15" applyFont="1" applyBorder="1" applyAlignment="1">
      <alignment horizontal="center" vertical="top"/>
    </xf>
    <xf numFmtId="0" fontId="80" fillId="0" borderId="68" xfId="15" applyFont="1" applyBorder="1" applyAlignment="1">
      <alignment horizontal="justify" vertical="top" wrapText="1"/>
    </xf>
    <xf numFmtId="0" fontId="88" fillId="0" borderId="0" xfId="12" applyFont="1" applyProtection="1">
      <protection locked="0"/>
    </xf>
    <xf numFmtId="0" fontId="56" fillId="0" borderId="0" xfId="16" applyFont="1" applyProtection="1">
      <protection locked="0"/>
    </xf>
    <xf numFmtId="0" fontId="56" fillId="0" borderId="68" xfId="15" applyFont="1" applyBorder="1" applyAlignment="1">
      <alignment horizontal="center" vertical="top"/>
    </xf>
    <xf numFmtId="0" fontId="89" fillId="0" borderId="68" xfId="15" applyFont="1" applyBorder="1" applyAlignment="1">
      <alignment horizontal="center" vertical="top"/>
    </xf>
    <xf numFmtId="0" fontId="87" fillId="0" borderId="68" xfId="15" applyFont="1" applyBorder="1" applyAlignment="1">
      <alignment horizontal="left" vertical="center" wrapText="1"/>
    </xf>
    <xf numFmtId="169" fontId="77" fillId="0" borderId="59" xfId="14" applyNumberFormat="1" applyFont="1" applyBorder="1" applyAlignment="1" applyProtection="1">
      <alignment horizontal="right" vertical="top"/>
      <protection locked="0"/>
    </xf>
    <xf numFmtId="0" fontId="80" fillId="0" borderId="68" xfId="15" applyFont="1" applyBorder="1" applyAlignment="1">
      <alignment horizontal="center" vertical="top"/>
    </xf>
    <xf numFmtId="0" fontId="90" fillId="0" borderId="68" xfId="15" applyFont="1" applyBorder="1" applyAlignment="1">
      <alignment horizontal="center" vertical="top"/>
    </xf>
    <xf numFmtId="0" fontId="56" fillId="0" borderId="68" xfId="15" applyFont="1" applyBorder="1" applyAlignment="1">
      <alignment horizontal="justify" vertical="top" wrapText="1"/>
    </xf>
    <xf numFmtId="0" fontId="78" fillId="0" borderId="68" xfId="15" applyFont="1" applyBorder="1" applyAlignment="1">
      <alignment horizontal="center" vertical="top"/>
    </xf>
    <xf numFmtId="0" fontId="91" fillId="0" borderId="59" xfId="15" applyFont="1" applyBorder="1" applyAlignment="1">
      <alignment horizontal="center" vertical="top"/>
    </xf>
    <xf numFmtId="0" fontId="92" fillId="0" borderId="68" xfId="15" applyFont="1" applyBorder="1" applyAlignment="1">
      <alignment horizontal="center" vertical="top"/>
    </xf>
    <xf numFmtId="0" fontId="93" fillId="0" borderId="59" xfId="15" applyFont="1" applyBorder="1" applyAlignment="1">
      <alignment horizontal="center" vertical="top"/>
    </xf>
    <xf numFmtId="0" fontId="80" fillId="0" borderId="59" xfId="15" applyFont="1" applyBorder="1" applyAlignment="1">
      <alignment horizontal="center" vertical="top"/>
    </xf>
    <xf numFmtId="43" fontId="77" fillId="0" borderId="68" xfId="14" applyNumberFormat="1" applyFont="1" applyBorder="1" applyAlignment="1" applyProtection="1">
      <alignment horizontal="right" vertical="top"/>
      <protection locked="0"/>
    </xf>
    <xf numFmtId="0" fontId="77" fillId="0" borderId="68" xfId="15" applyFont="1" applyBorder="1" applyAlignment="1">
      <alignment horizontal="center" vertical="center"/>
    </xf>
    <xf numFmtId="0" fontId="77" fillId="0" borderId="59" xfId="15" applyFont="1" applyBorder="1" applyAlignment="1">
      <alignment horizontal="center" vertical="center"/>
    </xf>
    <xf numFmtId="0" fontId="77" fillId="0" borderId="68" xfId="15" applyFont="1" applyBorder="1" applyAlignment="1">
      <alignment horizontal="justify" vertical="center"/>
    </xf>
    <xf numFmtId="169" fontId="77" fillId="0" borderId="68" xfId="14" applyNumberFormat="1" applyFont="1" applyBorder="1" applyAlignment="1" applyProtection="1">
      <alignment horizontal="center" vertical="top"/>
      <protection locked="0"/>
    </xf>
    <xf numFmtId="0" fontId="94" fillId="0" borderId="68" xfId="15" applyFont="1" applyBorder="1" applyAlignment="1">
      <alignment horizontal="justify" vertical="center"/>
    </xf>
    <xf numFmtId="43" fontId="77" fillId="0" borderId="68" xfId="14" applyNumberFormat="1" applyFont="1" applyBorder="1" applyAlignment="1" applyProtection="1">
      <alignment horizontal="center" vertical="top"/>
      <protection locked="0"/>
    </xf>
    <xf numFmtId="0" fontId="81" fillId="0" borderId="69" xfId="15" applyFont="1" applyBorder="1" applyAlignment="1">
      <alignment horizontal="left" vertical="center"/>
    </xf>
    <xf numFmtId="0" fontId="95" fillId="0" borderId="69" xfId="15" applyFont="1" applyBorder="1" applyAlignment="1">
      <alignment horizontal="center" vertical="top"/>
    </xf>
    <xf numFmtId="0" fontId="77" fillId="0" borderId="56" xfId="15" applyFont="1" applyBorder="1" applyAlignment="1" applyProtection="1">
      <alignment vertical="top"/>
      <protection locked="0"/>
    </xf>
    <xf numFmtId="0" fontId="77" fillId="0" borderId="57" xfId="15" applyFont="1" applyBorder="1" applyAlignment="1" applyProtection="1">
      <alignment vertical="top"/>
      <protection locked="0"/>
    </xf>
    <xf numFmtId="0" fontId="77" fillId="0" borderId="57" xfId="15" applyFont="1" applyBorder="1" applyAlignment="1">
      <alignment vertical="top"/>
    </xf>
    <xf numFmtId="0" fontId="77" fillId="0" borderId="58" xfId="15" applyFont="1" applyBorder="1" applyAlignment="1">
      <alignment horizontal="justify" vertical="top"/>
    </xf>
    <xf numFmtId="0" fontId="77" fillId="0" borderId="70" xfId="15" applyFont="1" applyBorder="1" applyAlignment="1">
      <alignment horizontal="left" vertical="top"/>
    </xf>
    <xf numFmtId="0" fontId="77" fillId="0" borderId="59" xfId="15" applyFont="1" applyBorder="1" applyAlignment="1" applyProtection="1">
      <alignment vertical="top"/>
      <protection locked="0"/>
    </xf>
    <xf numFmtId="0" fontId="77" fillId="0" borderId="0" xfId="15" applyFont="1" applyAlignment="1" applyProtection="1">
      <alignment vertical="top"/>
      <protection locked="0"/>
    </xf>
    <xf numFmtId="0" fontId="77" fillId="0" borderId="0" xfId="15" applyFont="1" applyAlignment="1">
      <alignment vertical="top"/>
    </xf>
    <xf numFmtId="0" fontId="78" fillId="0" borderId="60" xfId="15" applyFont="1" applyBorder="1" applyAlignment="1">
      <alignment horizontal="justify" vertical="center" wrapText="1"/>
    </xf>
    <xf numFmtId="0" fontId="77" fillId="0" borderId="60" xfId="15" applyFont="1" applyBorder="1" applyAlignment="1">
      <alignment vertical="center" wrapText="1"/>
    </xf>
    <xf numFmtId="0" fontId="80" fillId="0" borderId="60" xfId="15" applyFont="1" applyBorder="1" applyAlignment="1">
      <alignment horizontal="justify" vertical="top"/>
    </xf>
    <xf numFmtId="0" fontId="87" fillId="0" borderId="60" xfId="15" applyFont="1" applyBorder="1" applyAlignment="1">
      <alignment horizontal="left" vertical="center"/>
    </xf>
    <xf numFmtId="0" fontId="77" fillId="0" borderId="60" xfId="15" applyFont="1" applyBorder="1" applyAlignment="1">
      <alignment horizontal="justify" vertical="top"/>
    </xf>
    <xf numFmtId="0" fontId="77" fillId="0" borderId="60" xfId="15" applyFont="1" applyBorder="1" applyAlignment="1">
      <alignment vertical="top" wrapText="1"/>
    </xf>
    <xf numFmtId="0" fontId="77" fillId="0" borderId="60" xfId="15" applyFont="1" applyBorder="1" applyAlignment="1">
      <alignment horizontal="justify" vertical="center" wrapText="1"/>
    </xf>
    <xf numFmtId="0" fontId="77" fillId="0" borderId="60" xfId="15" applyFont="1" applyBorder="1" applyAlignment="1">
      <alignment horizontal="justify" vertical="center"/>
    </xf>
    <xf numFmtId="43" fontId="77" fillId="0" borderId="59" xfId="14" applyNumberFormat="1" applyFont="1" applyBorder="1" applyAlignment="1" applyProtection="1">
      <alignment horizontal="center" vertical="top"/>
      <protection locked="0"/>
    </xf>
    <xf numFmtId="43" fontId="77" fillId="0" borderId="0" xfId="14" applyNumberFormat="1" applyFont="1" applyAlignment="1" applyProtection="1">
      <alignment horizontal="right" vertical="top"/>
      <protection locked="0"/>
    </xf>
    <xf numFmtId="0" fontId="77" fillId="0" borderId="59" xfId="15" applyFont="1" applyBorder="1" applyAlignment="1" applyProtection="1">
      <alignment vertical="center" wrapText="1"/>
      <protection locked="0"/>
    </xf>
    <xf numFmtId="0" fontId="77" fillId="0" borderId="0" xfId="15" applyFont="1" applyAlignment="1" applyProtection="1">
      <alignment vertical="center" wrapText="1"/>
      <protection locked="0"/>
    </xf>
    <xf numFmtId="0" fontId="77" fillId="0" borderId="0" xfId="15" applyFont="1" applyAlignment="1">
      <alignment vertical="center" wrapText="1"/>
    </xf>
    <xf numFmtId="0" fontId="77" fillId="0" borderId="60" xfId="15" applyFont="1" applyBorder="1" applyAlignment="1">
      <alignment horizontal="left" vertical="center" wrapText="1"/>
    </xf>
    <xf numFmtId="0" fontId="77" fillId="0" borderId="59" xfId="15" applyFont="1" applyBorder="1" applyAlignment="1" applyProtection="1">
      <alignment horizontal="left" vertical="center" wrapText="1"/>
      <protection locked="0"/>
    </xf>
    <xf numFmtId="0" fontId="77" fillId="0" borderId="0" xfId="15" applyFont="1" applyAlignment="1" applyProtection="1">
      <alignment horizontal="left" vertical="center" wrapText="1"/>
      <protection locked="0"/>
    </xf>
    <xf numFmtId="0" fontId="77" fillId="0" borderId="0" xfId="15" applyFont="1" applyAlignment="1">
      <alignment horizontal="left" vertical="center" wrapText="1"/>
    </xf>
    <xf numFmtId="0" fontId="77" fillId="0" borderId="56" xfId="15" applyFont="1" applyBorder="1" applyAlignment="1" applyProtection="1">
      <alignment vertical="center" wrapText="1"/>
      <protection locked="0"/>
    </xf>
    <xf numFmtId="0" fontId="77" fillId="0" borderId="57" xfId="15" applyFont="1" applyBorder="1" applyAlignment="1" applyProtection="1">
      <alignment vertical="center" wrapText="1"/>
      <protection locked="0"/>
    </xf>
    <xf numFmtId="0" fontId="77" fillId="0" borderId="57" xfId="15" applyFont="1" applyBorder="1" applyAlignment="1">
      <alignment vertical="center" wrapText="1"/>
    </xf>
    <xf numFmtId="0" fontId="77" fillId="0" borderId="58" xfId="15" applyFont="1" applyBorder="1" applyAlignment="1">
      <alignment vertical="center" wrapText="1"/>
    </xf>
    <xf numFmtId="0" fontId="78" fillId="0" borderId="60" xfId="15" applyFont="1" applyBorder="1" applyAlignment="1">
      <alignment horizontal="justify" vertical="center"/>
    </xf>
    <xf numFmtId="0" fontId="77" fillId="0" borderId="59" xfId="15" applyFont="1" applyBorder="1" applyAlignment="1" applyProtection="1">
      <alignment vertical="center"/>
      <protection locked="0"/>
    </xf>
    <xf numFmtId="0" fontId="77" fillId="0" borderId="0" xfId="15" applyFont="1" applyAlignment="1" applyProtection="1">
      <alignment vertical="center"/>
      <protection locked="0"/>
    </xf>
    <xf numFmtId="0" fontId="77" fillId="0" borderId="0" xfId="15" applyFont="1" applyAlignment="1">
      <alignment vertical="center"/>
    </xf>
    <xf numFmtId="0" fontId="77" fillId="0" borderId="60" xfId="15" applyFont="1" applyBorder="1" applyAlignment="1">
      <alignment horizontal="justify" vertical="top" wrapText="1"/>
    </xf>
    <xf numFmtId="0" fontId="72" fillId="0" borderId="0" xfId="12" applyFont="1" applyAlignment="1" applyProtection="1">
      <alignment wrapText="1"/>
      <protection locked="0"/>
    </xf>
    <xf numFmtId="0" fontId="78" fillId="0" borderId="60" xfId="15" applyFont="1" applyBorder="1" applyAlignment="1">
      <alignment horizontal="justify" vertical="top"/>
    </xf>
    <xf numFmtId="0" fontId="1" fillId="0" borderId="59" xfId="12" applyBorder="1" applyAlignment="1" applyProtection="1">
      <alignment vertical="top"/>
      <protection locked="0"/>
    </xf>
    <xf numFmtId="0" fontId="1" fillId="0" borderId="0" xfId="12" applyAlignment="1" applyProtection="1">
      <alignment vertical="top"/>
      <protection locked="0"/>
    </xf>
    <xf numFmtId="0" fontId="1" fillId="0" borderId="0" xfId="12" applyAlignment="1">
      <alignment vertical="top"/>
    </xf>
    <xf numFmtId="0" fontId="81" fillId="0" borderId="60" xfId="15" applyFont="1" applyBorder="1" applyAlignment="1">
      <alignment horizontal="left" vertical="center"/>
    </xf>
    <xf numFmtId="0" fontId="81" fillId="0" borderId="68" xfId="15" applyFont="1" applyBorder="1" applyAlignment="1">
      <alignment horizontal="left" vertical="center"/>
    </xf>
    <xf numFmtId="43" fontId="77" fillId="0" borderId="61" xfId="14" applyNumberFormat="1" applyFont="1" applyBorder="1" applyAlignment="1" applyProtection="1">
      <alignment horizontal="center" vertical="top"/>
      <protection locked="0"/>
    </xf>
    <xf numFmtId="43" fontId="77" fillId="0" borderId="62" xfId="14" applyNumberFormat="1" applyFont="1" applyBorder="1" applyAlignment="1" applyProtection="1">
      <alignment horizontal="right" vertical="top"/>
      <protection locked="0"/>
    </xf>
    <xf numFmtId="0" fontId="77" fillId="0" borderId="62" xfId="15" applyFont="1" applyBorder="1" applyAlignment="1">
      <alignment horizontal="center" vertical="center"/>
    </xf>
    <xf numFmtId="40" fontId="83" fillId="0" borderId="64" xfId="14" applyFont="1" applyBorder="1" applyAlignment="1" applyProtection="1">
      <alignment horizontal="center" vertical="center"/>
      <protection locked="0"/>
    </xf>
    <xf numFmtId="0" fontId="83" fillId="0" borderId="64" xfId="15" applyFont="1" applyBorder="1" applyAlignment="1">
      <alignment horizontal="center" vertical="center"/>
    </xf>
    <xf numFmtId="171" fontId="83" fillId="0" borderId="64" xfId="15" applyNumberFormat="1" applyFont="1" applyBorder="1" applyAlignment="1">
      <alignment horizontal="center" vertical="center"/>
    </xf>
    <xf numFmtId="0" fontId="77" fillId="0" borderId="57" xfId="16" applyFont="1" applyBorder="1" applyProtection="1">
      <protection locked="0"/>
    </xf>
    <xf numFmtId="0" fontId="77" fillId="0" borderId="57" xfId="16" applyFont="1" applyBorder="1"/>
    <xf numFmtId="0" fontId="57" fillId="0" borderId="57" xfId="15" applyFont="1" applyBorder="1" applyAlignment="1">
      <alignment horizontal="right"/>
    </xf>
    <xf numFmtId="0" fontId="84" fillId="0" borderId="57" xfId="15" applyFont="1" applyBorder="1" applyAlignment="1">
      <alignment vertical="center"/>
    </xf>
    <xf numFmtId="0" fontId="77" fillId="0" borderId="0" xfId="16" applyFont="1" applyProtection="1">
      <protection locked="0"/>
    </xf>
    <xf numFmtId="0" fontId="77" fillId="0" borderId="0" xfId="16" applyFont="1"/>
    <xf numFmtId="0" fontId="73" fillId="0" borderId="0" xfId="16"/>
    <xf numFmtId="40" fontId="77" fillId="0" borderId="0" xfId="14" applyFont="1" applyAlignment="1">
      <alignment horizontal="center" vertical="top"/>
    </xf>
    <xf numFmtId="0" fontId="77" fillId="0" borderId="0" xfId="15" applyFont="1" applyAlignment="1">
      <alignment horizontal="left" vertical="top" wrapText="1"/>
    </xf>
    <xf numFmtId="0" fontId="77" fillId="0" borderId="0" xfId="15" applyFont="1" applyAlignment="1">
      <alignment horizontal="left" vertical="top"/>
    </xf>
    <xf numFmtId="0" fontId="97" fillId="0" borderId="64" xfId="12" applyFont="1" applyBorder="1"/>
    <xf numFmtId="169" fontId="77" fillId="0" borderId="68" xfId="17" applyNumberFormat="1" applyFont="1" applyBorder="1" applyAlignment="1">
      <alignment horizontal="center"/>
    </xf>
    <xf numFmtId="169" fontId="77" fillId="0" borderId="68" xfId="14" applyNumberFormat="1" applyFont="1" applyBorder="1" applyAlignment="1">
      <alignment horizontal="right" vertical="top"/>
    </xf>
    <xf numFmtId="0" fontId="77" fillId="0" borderId="68" xfId="15" applyFont="1" applyBorder="1" applyAlignment="1">
      <alignment horizontal="justify" vertical="top"/>
    </xf>
    <xf numFmtId="0" fontId="77" fillId="0" borderId="68" xfId="15" applyFont="1" applyBorder="1" applyAlignment="1">
      <alignment horizontal="left" vertical="top" shrinkToFit="1"/>
    </xf>
    <xf numFmtId="169" fontId="77" fillId="0" borderId="68" xfId="17" applyNumberFormat="1" applyFont="1" applyBorder="1" applyAlignment="1" applyProtection="1">
      <alignment horizontal="center"/>
      <protection locked="0"/>
    </xf>
    <xf numFmtId="0" fontId="98" fillId="0" borderId="59" xfId="15" applyFont="1" applyBorder="1" applyAlignment="1">
      <alignment horizontal="center" vertical="top"/>
    </xf>
    <xf numFmtId="0" fontId="72" fillId="0" borderId="68" xfId="15" applyFont="1" applyBorder="1" applyAlignment="1">
      <alignment horizontal="justify" vertical="center"/>
    </xf>
    <xf numFmtId="0" fontId="87" fillId="0" borderId="68" xfId="15" applyFont="1" applyBorder="1" applyAlignment="1">
      <alignment horizontal="left" vertical="top" wrapText="1"/>
    </xf>
    <xf numFmtId="0" fontId="72" fillId="0" borderId="68" xfId="18" applyFont="1" applyBorder="1" applyAlignment="1">
      <alignment horizontal="justify" vertical="center"/>
    </xf>
    <xf numFmtId="0" fontId="98" fillId="0" borderId="0" xfId="15" applyFont="1" applyAlignment="1">
      <alignment horizontal="center" vertical="top"/>
    </xf>
    <xf numFmtId="0" fontId="79" fillId="0" borderId="60" xfId="15" applyFont="1" applyBorder="1" applyAlignment="1">
      <alignment horizontal="center" vertical="top"/>
    </xf>
    <xf numFmtId="0" fontId="98" fillId="0" borderId="60" xfId="15" applyFont="1" applyBorder="1" applyAlignment="1">
      <alignment horizontal="center" vertical="top"/>
    </xf>
    <xf numFmtId="0" fontId="72" fillId="0" borderId="60" xfId="18" applyFont="1" applyBorder="1" applyAlignment="1">
      <alignment horizontal="justify" vertical="center"/>
    </xf>
    <xf numFmtId="0" fontId="87" fillId="0" borderId="60" xfId="15" applyFont="1" applyBorder="1" applyAlignment="1">
      <alignment horizontal="left" vertical="top" wrapText="1"/>
    </xf>
    <xf numFmtId="0" fontId="99" fillId="0" borderId="60" xfId="15" applyFont="1" applyBorder="1" applyAlignment="1">
      <alignment horizontal="justify" vertical="center"/>
    </xf>
    <xf numFmtId="0" fontId="94" fillId="0" borderId="60" xfId="15" applyFont="1" applyBorder="1" applyAlignment="1">
      <alignment horizontal="justify" vertical="center"/>
    </xf>
    <xf numFmtId="0" fontId="72" fillId="0" borderId="68" xfId="12" applyFont="1" applyBorder="1"/>
    <xf numFmtId="0" fontId="72" fillId="0" borderId="60" xfId="12" applyFont="1" applyBorder="1"/>
    <xf numFmtId="0" fontId="77" fillId="0" borderId="60" xfId="18" applyFont="1" applyBorder="1" applyAlignment="1">
      <alignment horizontal="justify" vertical="center" wrapText="1"/>
    </xf>
    <xf numFmtId="0" fontId="77" fillId="0" borderId="60" xfId="18" applyFont="1" applyBorder="1" applyAlignment="1">
      <alignment horizontal="justify" vertical="center"/>
    </xf>
    <xf numFmtId="0" fontId="98" fillId="0" borderId="68" xfId="15" applyFont="1" applyBorder="1" applyAlignment="1">
      <alignment horizontal="center" vertical="top"/>
    </xf>
    <xf numFmtId="0" fontId="88" fillId="0" borderId="0" xfId="12" applyFont="1" applyAlignment="1">
      <alignment wrapText="1"/>
    </xf>
    <xf numFmtId="43" fontId="77" fillId="0" borderId="68" xfId="14" applyNumberFormat="1" applyFont="1" applyBorder="1" applyAlignment="1">
      <alignment horizontal="right" vertical="top"/>
    </xf>
    <xf numFmtId="0" fontId="81" fillId="0" borderId="69" xfId="15" applyFont="1" applyBorder="1" applyAlignment="1">
      <alignment horizontal="justify" vertical="center" wrapText="1"/>
    </xf>
    <xf numFmtId="40" fontId="83" fillId="0" borderId="64" xfId="14" applyFont="1" applyBorder="1" applyAlignment="1">
      <alignment horizontal="center" vertical="center"/>
    </xf>
    <xf numFmtId="0" fontId="101" fillId="0" borderId="0" xfId="15" applyFont="1" applyAlignment="1">
      <alignment horizontal="left" vertical="center"/>
    </xf>
    <xf numFmtId="0" fontId="79" fillId="0" borderId="0" xfId="18" applyFont="1" applyAlignment="1">
      <alignment horizontal="center" vertical="top"/>
    </xf>
    <xf numFmtId="0" fontId="77" fillId="0" borderId="0" xfId="18" applyFont="1" applyAlignment="1">
      <alignment horizontal="left" vertical="top" wrapText="1"/>
    </xf>
    <xf numFmtId="0" fontId="77" fillId="0" borderId="0" xfId="18" applyFont="1" applyAlignment="1">
      <alignment horizontal="left" vertical="top"/>
    </xf>
    <xf numFmtId="0" fontId="79" fillId="0" borderId="68" xfId="18" applyFont="1" applyBorder="1" applyAlignment="1">
      <alignment horizontal="center" vertical="top"/>
    </xf>
    <xf numFmtId="0" fontId="79" fillId="0" borderId="59" xfId="18" applyFont="1" applyBorder="1" applyAlignment="1">
      <alignment horizontal="center" vertical="top"/>
    </xf>
    <xf numFmtId="0" fontId="77" fillId="0" borderId="68" xfId="18" applyFont="1" applyBorder="1" applyAlignment="1">
      <alignment horizontal="justify" vertical="top"/>
    </xf>
    <xf numFmtId="0" fontId="77" fillId="0" borderId="68" xfId="18" applyFont="1" applyBorder="1" applyAlignment="1">
      <alignment horizontal="left" vertical="top" shrinkToFit="1"/>
    </xf>
    <xf numFmtId="0" fontId="98" fillId="0" borderId="59" xfId="18" applyFont="1" applyBorder="1" applyAlignment="1">
      <alignment horizontal="center" vertical="top"/>
    </xf>
    <xf numFmtId="0" fontId="77" fillId="0" borderId="68" xfId="18" applyFont="1" applyBorder="1" applyAlignment="1">
      <alignment horizontal="left" vertical="top"/>
    </xf>
    <xf numFmtId="0" fontId="87" fillId="0" borderId="68" xfId="18" applyFont="1" applyBorder="1" applyAlignment="1">
      <alignment horizontal="left" vertical="top" wrapText="1"/>
    </xf>
    <xf numFmtId="0" fontId="77" fillId="0" borderId="68" xfId="18" applyFont="1" applyBorder="1" applyAlignment="1">
      <alignment horizontal="justify" vertical="center"/>
    </xf>
    <xf numFmtId="0" fontId="94" fillId="0" borderId="68" xfId="18" applyFont="1" applyBorder="1" applyAlignment="1">
      <alignment horizontal="justify" vertical="center"/>
    </xf>
    <xf numFmtId="0" fontId="99" fillId="0" borderId="68" xfId="18" applyFont="1" applyBorder="1" applyAlignment="1">
      <alignment horizontal="justify" vertical="center"/>
    </xf>
    <xf numFmtId="0" fontId="87" fillId="0" borderId="60" xfId="18" applyFont="1" applyBorder="1" applyAlignment="1">
      <alignment horizontal="left" vertical="top" wrapText="1"/>
    </xf>
    <xf numFmtId="0" fontId="94" fillId="0" borderId="60" xfId="18" applyFont="1" applyBorder="1" applyAlignment="1">
      <alignment horizontal="justify" vertical="center"/>
    </xf>
    <xf numFmtId="0" fontId="99" fillId="0" borderId="60" xfId="18" applyFont="1" applyBorder="1" applyAlignment="1">
      <alignment horizontal="justify" vertical="center"/>
    </xf>
    <xf numFmtId="0" fontId="98" fillId="0" borderId="68" xfId="18" applyFont="1" applyBorder="1" applyAlignment="1">
      <alignment horizontal="center" vertical="top"/>
    </xf>
    <xf numFmtId="169" fontId="77" fillId="0" borderId="68" xfId="17" applyNumberFormat="1" applyFont="1" applyBorder="1" applyAlignment="1">
      <alignment horizontal="center" vertical="top"/>
    </xf>
    <xf numFmtId="0" fontId="77" fillId="0" borderId="60" xfId="18" applyFont="1" applyBorder="1" applyAlignment="1">
      <alignment horizontal="justify" vertical="top"/>
    </xf>
    <xf numFmtId="0" fontId="81" fillId="0" borderId="69" xfId="18" applyFont="1" applyBorder="1" applyAlignment="1">
      <alignment horizontal="left" vertical="center"/>
    </xf>
    <xf numFmtId="0" fontId="95" fillId="0" borderId="69" xfId="18" applyFont="1" applyBorder="1" applyAlignment="1">
      <alignment horizontal="center" vertical="top"/>
    </xf>
    <xf numFmtId="0" fontId="83" fillId="0" borderId="64" xfId="18" applyFont="1" applyBorder="1" applyAlignment="1">
      <alignment horizontal="center" vertical="center"/>
    </xf>
    <xf numFmtId="171" fontId="83" fillId="0" borderId="64" xfId="18" applyNumberFormat="1" applyFont="1" applyBorder="1" applyAlignment="1">
      <alignment horizontal="center" vertical="center"/>
    </xf>
    <xf numFmtId="0" fontId="57" fillId="0" borderId="0" xfId="18" applyFont="1" applyAlignment="1">
      <alignment horizontal="right"/>
    </xf>
    <xf numFmtId="0" fontId="101" fillId="0" borderId="0" xfId="18" applyFont="1" applyAlignment="1">
      <alignment horizontal="left" vertical="center"/>
    </xf>
    <xf numFmtId="0" fontId="84" fillId="0" borderId="0" xfId="18" applyFont="1" applyAlignment="1">
      <alignment horizontal="left" vertical="center"/>
    </xf>
    <xf numFmtId="0" fontId="77" fillId="0" borderId="0" xfId="18" applyFont="1"/>
    <xf numFmtId="0" fontId="85" fillId="0" borderId="0" xfId="18" applyFont="1" applyAlignment="1">
      <alignment vertical="center"/>
    </xf>
    <xf numFmtId="0" fontId="85" fillId="0" borderId="64" xfId="18" applyFont="1" applyBorder="1" applyAlignment="1">
      <alignment horizontal="center" vertical="center"/>
    </xf>
    <xf numFmtId="168" fontId="77" fillId="0" borderId="68" xfId="19" applyNumberFormat="1" applyFont="1" applyFill="1" applyBorder="1" applyAlignment="1" applyProtection="1">
      <alignment horizontal="right" vertical="top"/>
      <protection locked="0"/>
    </xf>
    <xf numFmtId="165" fontId="77" fillId="0" borderId="68" xfId="19" applyFont="1" applyFill="1" applyBorder="1" applyAlignment="1" applyProtection="1">
      <alignment horizontal="center"/>
      <protection locked="0"/>
    </xf>
    <xf numFmtId="165" fontId="77" fillId="0" borderId="68" xfId="19" applyFont="1" applyFill="1" applyBorder="1" applyAlignment="1" applyProtection="1">
      <alignment horizontal="right" vertical="top"/>
      <protection locked="0"/>
    </xf>
    <xf numFmtId="0" fontId="78" fillId="0" borderId="68" xfId="18" applyFont="1" applyBorder="1" applyAlignment="1">
      <alignment horizontal="justify" vertical="center"/>
    </xf>
    <xf numFmtId="0" fontId="79" fillId="0" borderId="60" xfId="18" applyFont="1" applyBorder="1" applyAlignment="1">
      <alignment horizontal="center" vertical="top"/>
    </xf>
    <xf numFmtId="0" fontId="77" fillId="0" borderId="60" xfId="18" applyFont="1" applyBorder="1" applyAlignment="1">
      <alignment horizontal="left" vertical="top"/>
    </xf>
    <xf numFmtId="0" fontId="77" fillId="0" borderId="60" xfId="18" applyFont="1" applyBorder="1" applyAlignment="1">
      <alignment horizontal="left" vertical="center"/>
    </xf>
    <xf numFmtId="0" fontId="79" fillId="0" borderId="68" xfId="18" applyFont="1" applyBorder="1" applyAlignment="1">
      <alignment horizontal="center" vertical="center"/>
    </xf>
    <xf numFmtId="0" fontId="79" fillId="0" borderId="60" xfId="18" applyFont="1" applyBorder="1" applyAlignment="1">
      <alignment horizontal="center" vertical="center"/>
    </xf>
    <xf numFmtId="0" fontId="77" fillId="0" borderId="60" xfId="18" applyFont="1" applyBorder="1" applyAlignment="1">
      <alignment horizontal="left" vertical="top" shrinkToFit="1"/>
    </xf>
    <xf numFmtId="0" fontId="79" fillId="0" borderId="68" xfId="18" applyFont="1" applyBorder="1" applyAlignment="1">
      <alignment horizontal="center"/>
    </xf>
    <xf numFmtId="0" fontId="77" fillId="0" borderId="68" xfId="18" applyFont="1" applyBorder="1" applyAlignment="1">
      <alignment horizontal="left" vertical="top" wrapText="1"/>
    </xf>
    <xf numFmtId="0" fontId="78" fillId="0" borderId="60" xfId="18" applyFont="1" applyBorder="1" applyAlignment="1">
      <alignment horizontal="justify" vertical="center"/>
    </xf>
    <xf numFmtId="0" fontId="95" fillId="0" borderId="68" xfId="18" applyFont="1" applyBorder="1" applyAlignment="1">
      <alignment horizontal="center" vertical="top"/>
    </xf>
    <xf numFmtId="0" fontId="98" fillId="0" borderId="59" xfId="18" applyFont="1" applyBorder="1" applyAlignment="1">
      <alignment horizontal="center" vertical="center"/>
    </xf>
    <xf numFmtId="0" fontId="77" fillId="0" borderId="68" xfId="18" applyFont="1" applyBorder="1" applyAlignment="1">
      <alignment horizontal="left" vertical="center"/>
    </xf>
    <xf numFmtId="0" fontId="98" fillId="0" borderId="68" xfId="18" applyFont="1" applyBorder="1" applyAlignment="1">
      <alignment horizontal="center" vertical="center"/>
    </xf>
    <xf numFmtId="0" fontId="77" fillId="0" borderId="0" xfId="18" applyFont="1" applyAlignment="1">
      <alignment horizontal="justify" vertical="center"/>
    </xf>
    <xf numFmtId="0" fontId="77" fillId="0" borderId="0" xfId="18" applyFont="1" applyAlignment="1">
      <alignment horizontal="justify" vertical="center" wrapText="1"/>
    </xf>
    <xf numFmtId="0" fontId="87" fillId="0" borderId="0" xfId="18" applyFont="1" applyAlignment="1">
      <alignment horizontal="left" vertical="top" wrapText="1"/>
    </xf>
    <xf numFmtId="0" fontId="72" fillId="0" borderId="68" xfId="12" applyFont="1" applyBorder="1" applyAlignment="1">
      <alignment horizontal="center" vertical="center"/>
    </xf>
    <xf numFmtId="0" fontId="77" fillId="0" borderId="0" xfId="18" applyFont="1" applyAlignment="1">
      <alignment horizontal="justify" vertical="top"/>
    </xf>
    <xf numFmtId="0" fontId="77" fillId="0" borderId="71" xfId="18" applyFont="1" applyBorder="1" applyAlignment="1">
      <alignment horizontal="left" vertical="top"/>
    </xf>
    <xf numFmtId="0" fontId="77" fillId="0" borderId="69" xfId="18" applyFont="1" applyBorder="1" applyAlignment="1">
      <alignment horizontal="left" vertical="top"/>
    </xf>
    <xf numFmtId="0" fontId="72" fillId="0" borderId="0" xfId="12" applyFont="1" applyAlignment="1">
      <alignment horizontal="center" vertical="center"/>
    </xf>
    <xf numFmtId="0" fontId="72" fillId="0" borderId="0" xfId="12" applyFont="1" applyAlignment="1">
      <alignment wrapText="1"/>
    </xf>
    <xf numFmtId="0" fontId="104" fillId="0" borderId="0" xfId="12" applyFont="1"/>
    <xf numFmtId="0" fontId="88" fillId="0" borderId="0" xfId="12" applyFont="1"/>
    <xf numFmtId="0" fontId="56" fillId="0" borderId="0" xfId="16" applyFont="1"/>
    <xf numFmtId="40" fontId="56" fillId="0" borderId="0" xfId="14" applyFont="1" applyAlignment="1">
      <alignment horizontal="center" vertical="top"/>
    </xf>
    <xf numFmtId="40" fontId="87" fillId="0" borderId="0" xfId="14" applyFont="1" applyAlignment="1">
      <alignment horizontal="right" vertical="top"/>
    </xf>
    <xf numFmtId="0" fontId="89" fillId="0" borderId="0" xfId="18" applyFont="1" applyAlignment="1">
      <alignment horizontal="center" vertical="top"/>
    </xf>
    <xf numFmtId="0" fontId="56" fillId="0" borderId="0" xfId="18" applyFont="1" applyAlignment="1">
      <alignment horizontal="left" vertical="top" wrapText="1"/>
    </xf>
    <xf numFmtId="0" fontId="56" fillId="0" borderId="0" xfId="18" applyFont="1" applyAlignment="1">
      <alignment horizontal="left" vertical="top"/>
    </xf>
    <xf numFmtId="169" fontId="56" fillId="0" borderId="64" xfId="17" applyNumberFormat="1" applyFont="1" applyBorder="1" applyAlignment="1">
      <alignment horizontal="right" vertical="top" wrapText="1"/>
    </xf>
    <xf numFmtId="169" fontId="56" fillId="0" borderId="68" xfId="14" applyNumberFormat="1" applyFont="1" applyBorder="1" applyAlignment="1">
      <alignment horizontal="center" vertical="top"/>
    </xf>
    <xf numFmtId="169" fontId="56" fillId="0" borderId="68" xfId="14" applyNumberFormat="1" applyFont="1" applyBorder="1" applyAlignment="1">
      <alignment horizontal="right" vertical="top"/>
    </xf>
    <xf numFmtId="0" fontId="89" fillId="0" borderId="68" xfId="18" applyFont="1" applyBorder="1" applyAlignment="1">
      <alignment horizontal="center" vertical="top"/>
    </xf>
    <xf numFmtId="0" fontId="89" fillId="0" borderId="59" xfId="18" applyFont="1" applyBorder="1" applyAlignment="1">
      <alignment horizontal="center" vertical="top"/>
    </xf>
    <xf numFmtId="0" fontId="56" fillId="0" borderId="68" xfId="18" applyFont="1" applyBorder="1" applyAlignment="1">
      <alignment horizontal="justify" vertical="top"/>
    </xf>
    <xf numFmtId="0" fontId="56" fillId="0" borderId="68" xfId="18" applyFont="1" applyBorder="1" applyAlignment="1">
      <alignment horizontal="left" vertical="top"/>
    </xf>
    <xf numFmtId="169" fontId="56" fillId="0" borderId="68" xfId="17" applyNumberFormat="1" applyFont="1" applyBorder="1" applyAlignment="1">
      <alignment horizontal="right" vertical="top" wrapText="1"/>
    </xf>
    <xf numFmtId="0" fontId="56" fillId="0" borderId="68" xfId="18" applyFont="1" applyBorder="1" applyAlignment="1">
      <alignment horizontal="center" vertical="top"/>
    </xf>
    <xf numFmtId="0" fontId="88" fillId="0" borderId="59" xfId="12" applyFont="1" applyBorder="1" applyAlignment="1">
      <alignment horizontal="center" vertical="top" wrapText="1"/>
    </xf>
    <xf numFmtId="0" fontId="56" fillId="0" borderId="68" xfId="18" applyFont="1" applyBorder="1" applyAlignment="1">
      <alignment horizontal="left" vertical="top" wrapText="1"/>
    </xf>
    <xf numFmtId="0" fontId="86" fillId="0" borderId="68" xfId="18" applyFont="1" applyBorder="1" applyAlignment="1">
      <alignment horizontal="left" vertical="top" wrapText="1"/>
    </xf>
    <xf numFmtId="0" fontId="56" fillId="0" borderId="68" xfId="18" applyFont="1" applyBorder="1" applyAlignment="1">
      <alignment horizontal="center" vertical="top" wrapText="1"/>
    </xf>
    <xf numFmtId="0" fontId="88" fillId="0" borderId="68" xfId="12" applyFont="1" applyBorder="1" applyAlignment="1">
      <alignment horizontal="center" vertical="top" wrapText="1"/>
    </xf>
    <xf numFmtId="0" fontId="105" fillId="0" borderId="68" xfId="18" applyFont="1" applyBorder="1" applyAlignment="1">
      <alignment horizontal="left" vertical="top"/>
    </xf>
    <xf numFmtId="0" fontId="106" fillId="0" borderId="68" xfId="18" applyFont="1" applyBorder="1" applyAlignment="1">
      <alignment horizontal="left" vertical="top"/>
    </xf>
    <xf numFmtId="0" fontId="87" fillId="0" borderId="68" xfId="18" applyFont="1" applyBorder="1" applyAlignment="1">
      <alignment horizontal="justify" vertical="top"/>
    </xf>
    <xf numFmtId="0" fontId="86" fillId="0" borderId="68" xfId="18" applyFont="1" applyBorder="1" applyAlignment="1">
      <alignment horizontal="left" vertical="top"/>
    </xf>
    <xf numFmtId="0" fontId="56" fillId="0" borderId="59" xfId="18" applyFont="1" applyBorder="1" applyAlignment="1">
      <alignment horizontal="center" vertical="top"/>
    </xf>
    <xf numFmtId="0" fontId="107" fillId="0" borderId="68" xfId="18" applyFont="1" applyBorder="1" applyAlignment="1">
      <alignment horizontal="left" vertical="top" wrapText="1"/>
    </xf>
    <xf numFmtId="0" fontId="105" fillId="0" borderId="68" xfId="18" applyFont="1" applyBorder="1" applyAlignment="1">
      <alignment horizontal="left" vertical="top" wrapText="1"/>
    </xf>
    <xf numFmtId="0" fontId="108" fillId="0" borderId="68" xfId="18" applyFont="1" applyBorder="1" applyAlignment="1">
      <alignment horizontal="left" vertical="top"/>
    </xf>
    <xf numFmtId="38" fontId="77" fillId="0" borderId="68" xfId="14" applyNumberFormat="1" applyFont="1" applyBorder="1" applyAlignment="1">
      <alignment horizontal="right" vertical="top"/>
    </xf>
    <xf numFmtId="0" fontId="79" fillId="0" borderId="67" xfId="18" applyFont="1" applyBorder="1" applyAlignment="1">
      <alignment horizontal="center" vertical="top"/>
    </xf>
    <xf numFmtId="0" fontId="100" fillId="0" borderId="67" xfId="12" applyFont="1" applyBorder="1" applyAlignment="1">
      <alignment vertical="top" wrapText="1"/>
    </xf>
    <xf numFmtId="0" fontId="106" fillId="0" borderId="67" xfId="18" applyFont="1" applyBorder="1" applyAlignment="1">
      <alignment horizontal="left" vertical="top"/>
    </xf>
    <xf numFmtId="0" fontId="88" fillId="0" borderId="60" xfId="12" applyFont="1" applyBorder="1" applyAlignment="1">
      <alignment horizontal="center" vertical="top" wrapText="1"/>
    </xf>
    <xf numFmtId="0" fontId="88" fillId="0" borderId="60" xfId="12" applyFont="1" applyBorder="1" applyAlignment="1">
      <alignment vertical="top" wrapText="1"/>
    </xf>
    <xf numFmtId="0" fontId="56" fillId="0" borderId="59" xfId="18" applyFont="1" applyBorder="1" applyAlignment="1">
      <alignment horizontal="center" vertical="top" wrapText="1"/>
    </xf>
    <xf numFmtId="169" fontId="77" fillId="0" borderId="68" xfId="17" applyNumberFormat="1" applyFont="1" applyBorder="1" applyAlignment="1" applyProtection="1">
      <alignment horizontal="right" vertical="top"/>
      <protection locked="0"/>
    </xf>
    <xf numFmtId="169" fontId="56" fillId="0" borderId="68" xfId="17" applyNumberFormat="1" applyFont="1" applyBorder="1" applyAlignment="1">
      <alignment horizontal="right" vertical="top"/>
    </xf>
    <xf numFmtId="0" fontId="109" fillId="0" borderId="59" xfId="18" applyFont="1" applyBorder="1" applyAlignment="1">
      <alignment horizontal="center" vertical="top"/>
    </xf>
    <xf numFmtId="0" fontId="56" fillId="0" borderId="68" xfId="18" applyFont="1" applyBorder="1" applyAlignment="1">
      <alignment horizontal="justify" vertical="center" wrapText="1"/>
    </xf>
    <xf numFmtId="43" fontId="56" fillId="0" borderId="68" xfId="14" applyNumberFormat="1" applyFont="1" applyBorder="1" applyAlignment="1">
      <alignment horizontal="right" vertical="top"/>
    </xf>
    <xf numFmtId="0" fontId="101" fillId="0" borderId="69" xfId="18" applyFont="1" applyBorder="1" applyAlignment="1">
      <alignment horizontal="left" vertical="center"/>
    </xf>
    <xf numFmtId="0" fontId="110" fillId="0" borderId="69" xfId="18" applyFont="1" applyBorder="1" applyAlignment="1">
      <alignment horizontal="center" vertical="top"/>
    </xf>
    <xf numFmtId="40" fontId="86" fillId="0" borderId="64" xfId="14" applyFont="1" applyBorder="1" applyAlignment="1">
      <alignment horizontal="center" vertical="center"/>
    </xf>
    <xf numFmtId="0" fontId="86" fillId="0" borderId="64" xfId="18" applyFont="1" applyBorder="1" applyAlignment="1">
      <alignment horizontal="center" vertical="center"/>
    </xf>
    <xf numFmtId="171" fontId="86" fillId="0" borderId="64" xfId="18" applyNumberFormat="1" applyFont="1" applyBorder="1" applyAlignment="1">
      <alignment horizontal="center" vertical="center"/>
    </xf>
    <xf numFmtId="0" fontId="89" fillId="0" borderId="0" xfId="18" applyFont="1" applyAlignment="1">
      <alignment horizontal="left" vertical="center"/>
    </xf>
    <xf numFmtId="0" fontId="56" fillId="0" borderId="0" xfId="18" applyFont="1"/>
    <xf numFmtId="0" fontId="111" fillId="0" borderId="68" xfId="18" applyFont="1" applyBorder="1" applyAlignment="1">
      <alignment horizontal="left" vertical="top"/>
    </xf>
    <xf numFmtId="0" fontId="111" fillId="0" borderId="67" xfId="18" applyFont="1" applyBorder="1" applyAlignment="1">
      <alignment horizontal="left" vertical="top"/>
    </xf>
    <xf numFmtId="169" fontId="77" fillId="0" borderId="68" xfId="17" applyNumberFormat="1" applyFont="1" applyBorder="1" applyAlignment="1" applyProtection="1">
      <alignment horizontal="center" vertical="top"/>
      <protection locked="0"/>
    </xf>
    <xf numFmtId="0" fontId="77" fillId="0" borderId="68" xfId="18" applyFont="1" applyBorder="1" applyAlignment="1">
      <alignment horizontal="justify" vertical="top" wrapText="1"/>
    </xf>
    <xf numFmtId="0" fontId="103" fillId="0" borderId="68" xfId="18" applyFont="1" applyBorder="1" applyAlignment="1">
      <alignment horizontal="justify" vertical="top"/>
    </xf>
    <xf numFmtId="0" fontId="79" fillId="0" borderId="59" xfId="18" applyFont="1" applyBorder="1" applyAlignment="1">
      <alignment horizontal="center" vertical="center"/>
    </xf>
    <xf numFmtId="169" fontId="77" fillId="0" borderId="68" xfId="17" applyNumberFormat="1" applyFont="1" applyBorder="1" applyAlignment="1" applyProtection="1">
      <alignment horizontal="center" vertical="center"/>
      <protection locked="0"/>
    </xf>
    <xf numFmtId="169" fontId="77" fillId="0" borderId="68" xfId="14" applyNumberFormat="1" applyFont="1" applyBorder="1" applyAlignment="1" applyProtection="1">
      <alignment horizontal="right" vertical="center"/>
      <protection locked="0"/>
    </xf>
    <xf numFmtId="169" fontId="77" fillId="0" borderId="64" xfId="14" applyNumberFormat="1" applyFont="1" applyBorder="1" applyAlignment="1">
      <alignment horizontal="center" vertical="top"/>
    </xf>
    <xf numFmtId="0" fontId="100" fillId="0" borderId="60" xfId="12" applyFont="1" applyBorder="1" applyAlignment="1">
      <alignment vertical="top" wrapText="1"/>
    </xf>
    <xf numFmtId="0" fontId="113" fillId="0" borderId="60" xfId="12" applyFont="1" applyBorder="1" applyAlignment="1">
      <alignment vertical="top" wrapText="1"/>
    </xf>
    <xf numFmtId="1" fontId="79" fillId="0" borderId="60" xfId="18" applyNumberFormat="1" applyFont="1" applyBorder="1" applyAlignment="1">
      <alignment horizontal="center" vertical="top"/>
    </xf>
    <xf numFmtId="0" fontId="87" fillId="0" borderId="60" xfId="18" applyFont="1" applyBorder="1" applyAlignment="1">
      <alignment horizontal="justify" vertical="center"/>
    </xf>
    <xf numFmtId="172" fontId="98" fillId="0" borderId="60" xfId="18" applyNumberFormat="1" applyFont="1" applyBorder="1" applyAlignment="1">
      <alignment horizontal="center" vertical="top"/>
    </xf>
    <xf numFmtId="40" fontId="78" fillId="0" borderId="68" xfId="14" applyFont="1" applyBorder="1" applyAlignment="1" applyProtection="1">
      <alignment horizontal="right" vertical="top"/>
      <protection locked="0"/>
    </xf>
    <xf numFmtId="0" fontId="114" fillId="0" borderId="69" xfId="18" applyFont="1" applyBorder="1" applyAlignment="1">
      <alignment horizontal="left" vertical="top"/>
    </xf>
    <xf numFmtId="0" fontId="77" fillId="0" borderId="72" xfId="18" applyFont="1" applyBorder="1" applyAlignment="1">
      <alignment horizontal="left" vertical="top"/>
    </xf>
    <xf numFmtId="40" fontId="77" fillId="0" borderId="73" xfId="14" applyFont="1" applyBorder="1" applyAlignment="1" applyProtection="1">
      <alignment horizontal="center" vertical="center"/>
      <protection locked="0"/>
    </xf>
    <xf numFmtId="0" fontId="77" fillId="0" borderId="68" xfId="18" applyFont="1" applyBorder="1" applyAlignment="1">
      <alignment horizontal="center" vertical="center"/>
    </xf>
    <xf numFmtId="0" fontId="77" fillId="0" borderId="59" xfId="18" applyFont="1" applyBorder="1" applyAlignment="1">
      <alignment horizontal="center" vertical="center"/>
    </xf>
    <xf numFmtId="40" fontId="115" fillId="0" borderId="64" xfId="14" applyFont="1" applyBorder="1" applyAlignment="1" applyProtection="1">
      <alignment horizontal="center" vertical="top"/>
      <protection locked="0"/>
    </xf>
    <xf numFmtId="40" fontId="115" fillId="0" borderId="64" xfId="14" applyFont="1" applyBorder="1" applyAlignment="1" applyProtection="1">
      <alignment horizontal="center" vertical="center"/>
      <protection locked="0"/>
    </xf>
    <xf numFmtId="0" fontId="115" fillId="0" borderId="64" xfId="18" applyFont="1" applyBorder="1" applyAlignment="1">
      <alignment horizontal="center" vertical="center"/>
    </xf>
    <xf numFmtId="171" fontId="115" fillId="0" borderId="64" xfId="18" applyNumberFormat="1" applyFont="1" applyBorder="1" applyAlignment="1">
      <alignment horizontal="center" vertical="center"/>
    </xf>
    <xf numFmtId="0" fontId="77" fillId="0" borderId="0" xfId="16" applyFont="1" applyAlignment="1" applyProtection="1">
      <alignment vertical="top"/>
      <protection locked="0"/>
    </xf>
    <xf numFmtId="169" fontId="72" fillId="0" borderId="68" xfId="14" applyNumberFormat="1" applyFont="1" applyBorder="1" applyAlignment="1" applyProtection="1">
      <alignment horizontal="right" vertical="top"/>
      <protection locked="0"/>
    </xf>
    <xf numFmtId="0" fontId="98" fillId="0" borderId="60" xfId="18" applyFont="1" applyBorder="1" applyAlignment="1">
      <alignment horizontal="center" vertical="top"/>
    </xf>
    <xf numFmtId="172" fontId="116" fillId="0" borderId="60" xfId="18" applyNumberFormat="1" applyFont="1" applyBorder="1" applyAlignment="1">
      <alignment horizontal="center" vertical="top" wrapText="1"/>
    </xf>
    <xf numFmtId="169" fontId="77" fillId="0" borderId="68" xfId="14" applyNumberFormat="1" applyFont="1" applyFill="1" applyBorder="1" applyAlignment="1" applyProtection="1">
      <alignment horizontal="right" vertical="top"/>
      <protection locked="0"/>
    </xf>
    <xf numFmtId="172" fontId="79" fillId="0" borderId="60" xfId="18" applyNumberFormat="1" applyFont="1" applyBorder="1" applyAlignment="1">
      <alignment horizontal="center" vertical="top"/>
    </xf>
    <xf numFmtId="0" fontId="77" fillId="0" borderId="60" xfId="18" applyFont="1" applyBorder="1" applyAlignment="1">
      <alignment horizontal="center" vertical="top"/>
    </xf>
    <xf numFmtId="172" fontId="100" fillId="0" borderId="60" xfId="18" applyNumberFormat="1" applyFont="1" applyBorder="1" applyAlignment="1">
      <alignment horizontal="left" vertical="top" wrapText="1"/>
    </xf>
    <xf numFmtId="171" fontId="86" fillId="0" borderId="66" xfId="18" applyNumberFormat="1" applyFont="1" applyBorder="1" applyAlignment="1">
      <alignment horizontal="center" vertical="center"/>
    </xf>
    <xf numFmtId="49" fontId="113" fillId="0" borderId="60" xfId="12" applyNumberFormat="1" applyFont="1" applyBorder="1" applyAlignment="1">
      <alignment vertical="top" wrapText="1"/>
    </xf>
    <xf numFmtId="169" fontId="77" fillId="0" borderId="64" xfId="17" applyNumberFormat="1" applyFont="1" applyBorder="1" applyAlignment="1">
      <alignment horizontal="center" vertical="top"/>
    </xf>
    <xf numFmtId="0" fontId="86" fillId="0" borderId="67" xfId="18" applyFont="1" applyBorder="1" applyAlignment="1">
      <alignment vertical="center" wrapText="1"/>
    </xf>
    <xf numFmtId="0" fontId="60" fillId="0" borderId="64" xfId="12" applyFont="1" applyBorder="1"/>
    <xf numFmtId="169" fontId="77" fillId="0" borderId="60" xfId="17" applyNumberFormat="1" applyFont="1" applyBorder="1" applyAlignment="1" applyProtection="1">
      <alignment horizontal="right" vertical="top"/>
      <protection locked="0"/>
    </xf>
    <xf numFmtId="0" fontId="92" fillId="0" borderId="60" xfId="18" applyFont="1" applyBorder="1" applyAlignment="1">
      <alignment horizontal="justify" vertical="center"/>
    </xf>
    <xf numFmtId="38" fontId="77" fillId="0" borderId="68" xfId="14" applyNumberFormat="1" applyFont="1" applyBorder="1" applyAlignment="1" applyProtection="1">
      <alignment horizontal="right" vertical="top"/>
      <protection locked="0"/>
    </xf>
    <xf numFmtId="38" fontId="78" fillId="0" borderId="68" xfId="14" applyNumberFormat="1" applyFont="1" applyBorder="1" applyAlignment="1" applyProtection="1">
      <alignment horizontal="right" vertical="top"/>
      <protection locked="0"/>
    </xf>
    <xf numFmtId="0" fontId="117" fillId="0" borderId="60" xfId="18" applyFont="1" applyBorder="1" applyAlignment="1">
      <alignment horizontal="center" vertical="top"/>
    </xf>
    <xf numFmtId="40" fontId="77" fillId="0" borderId="73" xfId="14" applyFont="1" applyBorder="1" applyAlignment="1" applyProtection="1">
      <alignment horizontal="center" vertical="top"/>
      <protection locked="0"/>
    </xf>
    <xf numFmtId="0" fontId="77" fillId="0" borderId="68" xfId="18" applyFont="1" applyBorder="1" applyAlignment="1">
      <alignment horizontal="center" vertical="top"/>
    </xf>
    <xf numFmtId="0" fontId="77" fillId="0" borderId="59" xfId="18" applyFont="1" applyBorder="1" applyAlignment="1">
      <alignment horizontal="center" vertical="top"/>
    </xf>
    <xf numFmtId="0" fontId="115" fillId="0" borderId="64" xfId="18" applyFont="1" applyBorder="1" applyAlignment="1">
      <alignment horizontal="center" vertical="top"/>
    </xf>
    <xf numFmtId="0" fontId="77" fillId="0" borderId="0" xfId="16" applyFont="1" applyAlignment="1">
      <alignment vertical="top"/>
    </xf>
    <xf numFmtId="0" fontId="57" fillId="0" borderId="0" xfId="18" applyFont="1" applyAlignment="1">
      <alignment horizontal="right" vertical="top"/>
    </xf>
    <xf numFmtId="0" fontId="77" fillId="0" borderId="0" xfId="18" applyFont="1" applyAlignment="1">
      <alignment vertical="top"/>
    </xf>
    <xf numFmtId="173" fontId="1" fillId="0" borderId="0" xfId="12" applyNumberFormat="1" applyProtection="1">
      <protection locked="0"/>
    </xf>
    <xf numFmtId="40" fontId="77" fillId="0" borderId="0" xfId="14" applyFont="1" applyAlignment="1" applyProtection="1">
      <alignment horizontal="center" vertical="top"/>
      <protection locked="0"/>
    </xf>
    <xf numFmtId="40" fontId="78" fillId="0" borderId="0" xfId="14" applyFont="1" applyAlignment="1" applyProtection="1">
      <alignment horizontal="right" vertical="top"/>
      <protection locked="0"/>
    </xf>
    <xf numFmtId="43" fontId="77" fillId="0" borderId="70" xfId="14" applyNumberFormat="1" applyFont="1" applyBorder="1" applyAlignment="1" applyProtection="1">
      <alignment horizontal="center" vertical="top"/>
      <protection locked="0"/>
    </xf>
    <xf numFmtId="43" fontId="77" fillId="0" borderId="64" xfId="17" applyFont="1" applyBorder="1" applyAlignment="1">
      <alignment horizontal="center"/>
    </xf>
    <xf numFmtId="39" fontId="77" fillId="0" borderId="68" xfId="17" applyNumberFormat="1" applyFont="1" applyBorder="1" applyAlignment="1" applyProtection="1">
      <alignment horizontal="center"/>
      <protection locked="0"/>
    </xf>
    <xf numFmtId="168" fontId="120" fillId="0" borderId="64" xfId="14" applyNumberFormat="1" applyFont="1" applyBorder="1" applyAlignment="1">
      <alignment horizontal="right" vertical="top"/>
    </xf>
    <xf numFmtId="0" fontId="121" fillId="0" borderId="64" xfId="18" applyFont="1" applyBorder="1" applyAlignment="1">
      <alignment horizontal="left" vertical="center"/>
    </xf>
    <xf numFmtId="0" fontId="87" fillId="0" borderId="68" xfId="18" applyFont="1" applyBorder="1" applyAlignment="1">
      <alignment horizontal="justify" vertical="center"/>
    </xf>
    <xf numFmtId="0" fontId="1" fillId="0" borderId="0" xfId="12" applyAlignment="1" applyProtection="1">
      <alignment vertical="center"/>
      <protection locked="0"/>
    </xf>
    <xf numFmtId="0" fontId="1" fillId="0" borderId="0" xfId="12" applyAlignment="1">
      <alignment vertical="center"/>
    </xf>
    <xf numFmtId="0" fontId="72" fillId="0" borderId="0" xfId="12" applyFont="1" applyAlignment="1" applyProtection="1">
      <alignment vertical="center"/>
      <protection locked="0"/>
    </xf>
    <xf numFmtId="169" fontId="121" fillId="0" borderId="64" xfId="14" applyNumberFormat="1" applyFont="1" applyBorder="1" applyAlignment="1">
      <alignment horizontal="center" vertical="center"/>
    </xf>
    <xf numFmtId="169" fontId="121" fillId="0" borderId="68" xfId="20" applyNumberFormat="1" applyFont="1" applyBorder="1" applyAlignment="1">
      <alignment horizontal="center" vertical="center"/>
    </xf>
    <xf numFmtId="169" fontId="121" fillId="0" borderId="68" xfId="14" applyNumberFormat="1" applyFont="1" applyBorder="1" applyAlignment="1" applyProtection="1">
      <alignment horizontal="right" vertical="center"/>
      <protection locked="0"/>
    </xf>
    <xf numFmtId="0" fontId="117" fillId="0" borderId="60" xfId="18" applyFont="1" applyBorder="1" applyAlignment="1">
      <alignment horizontal="center" vertical="center"/>
    </xf>
    <xf numFmtId="0" fontId="121" fillId="0" borderId="60" xfId="18" applyFont="1" applyBorder="1" applyAlignment="1">
      <alignment horizontal="left" vertical="center"/>
    </xf>
    <xf numFmtId="0" fontId="124" fillId="0" borderId="60" xfId="18" applyFont="1" applyBorder="1" applyAlignment="1">
      <alignment horizontal="justify" vertical="center"/>
    </xf>
    <xf numFmtId="169" fontId="72" fillId="0" borderId="0" xfId="12" applyNumberFormat="1" applyFont="1" applyAlignment="1" applyProtection="1">
      <alignment vertical="center"/>
      <protection locked="0"/>
    </xf>
    <xf numFmtId="0" fontId="117" fillId="0" borderId="68" xfId="18" applyFont="1" applyBorder="1" applyAlignment="1">
      <alignment horizontal="center" vertical="center"/>
    </xf>
    <xf numFmtId="0" fontId="117" fillId="0" borderId="59" xfId="18" applyFont="1" applyBorder="1" applyAlignment="1">
      <alignment horizontal="center" vertical="center"/>
    </xf>
    <xf numFmtId="0" fontId="121" fillId="0" borderId="68" xfId="18" applyFont="1" applyBorder="1" applyAlignment="1">
      <alignment horizontal="justify" vertical="center"/>
    </xf>
    <xf numFmtId="0" fontId="121" fillId="0" borderId="68" xfId="18" applyFont="1" applyBorder="1" applyAlignment="1">
      <alignment horizontal="left" vertical="center"/>
    </xf>
    <xf numFmtId="0" fontId="72" fillId="0" borderId="0" xfId="12" applyFont="1" applyAlignment="1" applyProtection="1">
      <alignment vertical="center" wrapText="1"/>
      <protection locked="0"/>
    </xf>
    <xf numFmtId="0" fontId="125" fillId="0" borderId="68" xfId="18" applyFont="1" applyBorder="1" applyAlignment="1">
      <alignment horizontal="justify" vertical="center"/>
    </xf>
    <xf numFmtId="40" fontId="124" fillId="0" borderId="68" xfId="14" applyFont="1" applyBorder="1" applyAlignment="1" applyProtection="1">
      <alignment horizontal="right" vertical="center"/>
      <protection locked="0"/>
    </xf>
    <xf numFmtId="0" fontId="121" fillId="0" borderId="72" xfId="18" applyFont="1" applyBorder="1" applyAlignment="1">
      <alignment horizontal="left" vertical="center"/>
    </xf>
    <xf numFmtId="169" fontId="77" fillId="0" borderId="68" xfId="20" applyNumberFormat="1" applyFont="1" applyBorder="1" applyAlignment="1">
      <alignment horizontal="center" vertical="center"/>
    </xf>
    <xf numFmtId="0" fontId="77" fillId="0" borderId="0" xfId="16" applyFont="1" applyAlignment="1" applyProtection="1">
      <alignment vertical="center"/>
      <protection locked="0"/>
    </xf>
    <xf numFmtId="0" fontId="77" fillId="0" borderId="0" xfId="16" applyFont="1" applyAlignment="1">
      <alignment vertical="center"/>
    </xf>
    <xf numFmtId="0" fontId="57" fillId="0" borderId="0" xfId="18" applyFont="1" applyAlignment="1">
      <alignment horizontal="right" vertical="center"/>
    </xf>
    <xf numFmtId="0" fontId="77" fillId="0" borderId="0" xfId="18" applyFont="1" applyAlignment="1">
      <alignment vertical="center"/>
    </xf>
    <xf numFmtId="169" fontId="77" fillId="0" borderId="68" xfId="20" applyNumberFormat="1" applyFont="1" applyBorder="1" applyAlignment="1">
      <alignment horizontal="center"/>
    </xf>
    <xf numFmtId="169" fontId="77" fillId="0" borderId="68" xfId="20" applyNumberFormat="1" applyFont="1" applyFill="1" applyBorder="1" applyAlignment="1">
      <alignment horizontal="center"/>
    </xf>
    <xf numFmtId="169" fontId="77" fillId="0" borderId="0" xfId="14" applyNumberFormat="1" applyFont="1" applyFill="1" applyBorder="1" applyAlignment="1" applyProtection="1">
      <alignment horizontal="right" vertical="top"/>
      <protection locked="0"/>
    </xf>
    <xf numFmtId="169" fontId="77" fillId="0" borderId="0" xfId="14" applyNumberFormat="1" applyFont="1" applyBorder="1" applyAlignment="1" applyProtection="1">
      <alignment horizontal="right" vertical="top"/>
      <protection locked="0"/>
    </xf>
    <xf numFmtId="174" fontId="72" fillId="0" borderId="0" xfId="21" applyNumberFormat="1" applyFont="1" applyBorder="1" applyProtection="1">
      <protection locked="0"/>
    </xf>
    <xf numFmtId="169" fontId="77" fillId="0" borderId="68" xfId="20" applyNumberFormat="1" applyFont="1" applyBorder="1" applyAlignment="1" applyProtection="1">
      <alignment horizontal="center"/>
      <protection locked="0"/>
    </xf>
    <xf numFmtId="0" fontId="77" fillId="0" borderId="60" xfId="18" applyFont="1" applyBorder="1" applyAlignment="1">
      <alignment horizontal="left" vertical="top" wrapText="1"/>
    </xf>
    <xf numFmtId="0" fontId="103" fillId="0" borderId="60" xfId="18" applyFont="1" applyBorder="1" applyAlignment="1">
      <alignment horizontal="left" vertical="top" wrapText="1"/>
    </xf>
    <xf numFmtId="0" fontId="72" fillId="0" borderId="0" xfId="12" applyFont="1" applyAlignment="1">
      <alignment horizontal="center"/>
    </xf>
    <xf numFmtId="169" fontId="77" fillId="0" borderId="68" xfId="20" applyNumberFormat="1" applyFont="1" applyBorder="1" applyAlignment="1">
      <alignment horizontal="center" vertical="top"/>
    </xf>
    <xf numFmtId="0" fontId="78" fillId="0" borderId="68" xfId="18" applyFont="1" applyBorder="1" applyAlignment="1">
      <alignment horizontal="left" vertical="top" wrapText="1"/>
    </xf>
    <xf numFmtId="38" fontId="77" fillId="0" borderId="68" xfId="14" applyNumberFormat="1" applyFont="1" applyFill="1" applyBorder="1" applyAlignment="1" applyProtection="1">
      <alignment horizontal="right" vertical="top"/>
      <protection locked="0"/>
    </xf>
    <xf numFmtId="0" fontId="56" fillId="0" borderId="0" xfId="18" applyFont="1" applyAlignment="1">
      <alignment vertical="center"/>
    </xf>
    <xf numFmtId="169" fontId="77" fillId="0" borderId="68" xfId="20" applyNumberFormat="1" applyFont="1" applyBorder="1" applyAlignment="1">
      <alignment horizontal="right" vertical="top"/>
    </xf>
    <xf numFmtId="38" fontId="77" fillId="0" borderId="68" xfId="14" applyNumberFormat="1" applyFont="1" applyFill="1" applyBorder="1" applyAlignment="1">
      <alignment horizontal="right" vertical="top"/>
    </xf>
    <xf numFmtId="169" fontId="78" fillId="0" borderId="68" xfId="20" applyNumberFormat="1" applyFont="1" applyFill="1" applyBorder="1" applyAlignment="1">
      <alignment horizontal="right" vertical="top"/>
    </xf>
    <xf numFmtId="40" fontId="115" fillId="0" borderId="64" xfId="14" applyFont="1" applyBorder="1" applyAlignment="1">
      <alignment horizontal="center" vertical="center"/>
    </xf>
    <xf numFmtId="0" fontId="72" fillId="0" borderId="2" xfId="12" applyFont="1" applyBorder="1" applyProtection="1">
      <protection locked="0"/>
    </xf>
    <xf numFmtId="0" fontId="98" fillId="0" borderId="0" xfId="12" applyFont="1"/>
    <xf numFmtId="0" fontId="98" fillId="0" borderId="2" xfId="12" applyFont="1" applyBorder="1"/>
    <xf numFmtId="0" fontId="72" fillId="0" borderId="2" xfId="12" applyFont="1" applyBorder="1" applyAlignment="1">
      <alignment horizontal="justify"/>
    </xf>
    <xf numFmtId="40" fontId="72" fillId="0" borderId="6" xfId="12" applyNumberFormat="1" applyFont="1" applyBorder="1"/>
    <xf numFmtId="165" fontId="72" fillId="8" borderId="0" xfId="12" applyNumberFormat="1" applyFont="1" applyFill="1" applyAlignment="1" applyProtection="1">
      <alignment horizontal="left" vertical="top"/>
      <protection locked="0"/>
    </xf>
    <xf numFmtId="0" fontId="72" fillId="8" borderId="0" xfId="12" applyFont="1" applyFill="1" applyAlignment="1" applyProtection="1">
      <alignment horizontal="center" vertical="top" wrapText="1"/>
      <protection locked="0"/>
    </xf>
    <xf numFmtId="0" fontId="72" fillId="8" borderId="0" xfId="12" applyFont="1" applyFill="1" applyAlignment="1" applyProtection="1">
      <alignment horizontal="left" vertical="top"/>
      <protection locked="0"/>
    </xf>
    <xf numFmtId="169" fontId="72" fillId="8" borderId="0" xfId="12" applyNumberFormat="1" applyFont="1" applyFill="1" applyAlignment="1" applyProtection="1">
      <alignment horizontal="left" vertical="top"/>
      <protection locked="0"/>
    </xf>
    <xf numFmtId="169" fontId="1" fillId="0" borderId="0" xfId="12" applyNumberFormat="1" applyProtection="1">
      <protection locked="0"/>
    </xf>
    <xf numFmtId="0" fontId="72" fillId="8" borderId="62" xfId="12" applyFont="1" applyFill="1" applyBorder="1" applyAlignment="1" applyProtection="1">
      <alignment horizontal="left" vertical="top"/>
      <protection locked="0"/>
    </xf>
    <xf numFmtId="0" fontId="72" fillId="8" borderId="62" xfId="12" applyFont="1" applyFill="1" applyBorder="1" applyAlignment="1" applyProtection="1">
      <alignment horizontal="center" vertical="top" wrapText="1"/>
      <protection locked="0"/>
    </xf>
    <xf numFmtId="0" fontId="72" fillId="8" borderId="64" xfId="12" applyFont="1" applyFill="1" applyBorder="1" applyAlignment="1" applyProtection="1">
      <alignment horizontal="left" vertical="top"/>
      <protection locked="0"/>
    </xf>
    <xf numFmtId="0" fontId="72" fillId="8" borderId="65" xfId="12" applyFont="1" applyFill="1" applyBorder="1" applyAlignment="1" applyProtection="1">
      <alignment horizontal="center" vertical="top" wrapText="1"/>
      <protection locked="0"/>
    </xf>
    <xf numFmtId="0" fontId="1" fillId="11" borderId="64" xfId="12" applyFill="1" applyBorder="1" applyProtection="1">
      <protection locked="0"/>
    </xf>
    <xf numFmtId="0" fontId="1" fillId="11" borderId="64" xfId="12" applyFill="1" applyBorder="1"/>
    <xf numFmtId="0" fontId="126" fillId="0" borderId="64" xfId="12" applyFont="1" applyBorder="1" applyProtection="1">
      <protection locked="0"/>
    </xf>
    <xf numFmtId="0" fontId="126" fillId="0" borderId="64" xfId="12" applyFont="1" applyBorder="1"/>
    <xf numFmtId="0" fontId="72" fillId="0" borderId="0" xfId="12" applyFont="1" applyAlignment="1" applyProtection="1">
      <alignment horizontal="center"/>
      <protection locked="0"/>
    </xf>
    <xf numFmtId="0" fontId="72" fillId="11" borderId="64" xfId="12" applyFont="1" applyFill="1" applyBorder="1" applyProtection="1">
      <protection locked="0"/>
    </xf>
    <xf numFmtId="0" fontId="72" fillId="11" borderId="64" xfId="12" applyFont="1" applyFill="1" applyBorder="1"/>
    <xf numFmtId="0" fontId="1" fillId="0" borderId="74" xfId="12" applyBorder="1" applyProtection="1">
      <protection locked="0"/>
    </xf>
    <xf numFmtId="169" fontId="94" fillId="0" borderId="75" xfId="20" applyNumberFormat="1" applyFont="1" applyBorder="1" applyAlignment="1" applyProtection="1">
      <alignment horizontal="center" vertical="center" wrapText="1"/>
      <protection locked="0"/>
    </xf>
    <xf numFmtId="169" fontId="56" fillId="0" borderId="59" xfId="14" applyNumberFormat="1" applyFont="1" applyFill="1" applyBorder="1" applyAlignment="1">
      <alignment horizontal="right" vertical="top" wrapText="1"/>
    </xf>
    <xf numFmtId="169" fontId="56" fillId="0" borderId="68" xfId="14" applyNumberFormat="1" applyFont="1" applyFill="1" applyBorder="1" applyAlignment="1">
      <alignment horizontal="right" vertical="top" wrapText="1"/>
    </xf>
    <xf numFmtId="0" fontId="89" fillId="0" borderId="68" xfId="18" applyFont="1" applyBorder="1" applyAlignment="1">
      <alignment horizontal="center" vertical="top" wrapText="1"/>
    </xf>
    <xf numFmtId="0" fontId="89" fillId="0" borderId="0" xfId="18" applyFont="1" applyAlignment="1">
      <alignment horizontal="center" vertical="top" wrapText="1"/>
    </xf>
    <xf numFmtId="0" fontId="56" fillId="0" borderId="68" xfId="18" applyFont="1" applyBorder="1" applyAlignment="1">
      <alignment horizontal="justify" vertical="top" wrapText="1"/>
    </xf>
    <xf numFmtId="0" fontId="72" fillId="8" borderId="65" xfId="12" applyFont="1" applyFill="1" applyBorder="1" applyAlignment="1" applyProtection="1">
      <alignment horizontal="left" vertical="top" wrapText="1"/>
      <protection locked="0"/>
    </xf>
    <xf numFmtId="0" fontId="72" fillId="8" borderId="65" xfId="12" applyFont="1" applyFill="1" applyBorder="1" applyAlignment="1">
      <alignment horizontal="center" vertical="top" wrapText="1"/>
    </xf>
    <xf numFmtId="0" fontId="72" fillId="8" borderId="64" xfId="12" applyFont="1" applyFill="1" applyBorder="1" applyAlignment="1">
      <alignment horizontal="left" vertical="top"/>
    </xf>
    <xf numFmtId="40" fontId="115" fillId="0" borderId="65" xfId="14" applyFont="1" applyBorder="1" applyAlignment="1" applyProtection="1">
      <alignment horizontal="center" vertical="center"/>
      <protection locked="0"/>
    </xf>
    <xf numFmtId="40" fontId="115" fillId="0" borderId="65" xfId="14" applyFont="1" applyBorder="1" applyAlignment="1" applyProtection="1">
      <alignment horizontal="right" vertical="center"/>
      <protection locked="0"/>
    </xf>
    <xf numFmtId="40" fontId="115" fillId="0" borderId="64" xfId="14" applyFont="1" applyBorder="1" applyAlignment="1" applyProtection="1">
      <alignment horizontal="right" vertical="center"/>
      <protection locked="0"/>
    </xf>
    <xf numFmtId="0" fontId="63" fillId="12" borderId="66" xfId="12" applyFont="1" applyFill="1" applyBorder="1" applyProtection="1">
      <protection locked="0"/>
    </xf>
    <xf numFmtId="0" fontId="1" fillId="0" borderId="57" xfId="12" applyBorder="1" applyProtection="1">
      <protection locked="0"/>
    </xf>
    <xf numFmtId="0" fontId="1" fillId="0" borderId="57" xfId="12" applyBorder="1"/>
    <xf numFmtId="0" fontId="128" fillId="3" borderId="57" xfId="18" applyFont="1" applyFill="1" applyBorder="1"/>
    <xf numFmtId="0" fontId="72" fillId="8" borderId="64" xfId="12" applyFont="1" applyFill="1" applyBorder="1" applyProtection="1">
      <protection locked="0"/>
    </xf>
    <xf numFmtId="0" fontId="72" fillId="8" borderId="65" xfId="12" applyFont="1" applyFill="1" applyBorder="1" applyAlignment="1" applyProtection="1">
      <alignment horizontal="center"/>
      <protection locked="0"/>
    </xf>
    <xf numFmtId="0" fontId="129" fillId="3" borderId="0" xfId="18" applyFont="1" applyFill="1"/>
    <xf numFmtId="0" fontId="130" fillId="12" borderId="64" xfId="12" applyFont="1" applyFill="1" applyBorder="1" applyAlignment="1" applyProtection="1">
      <alignment horizontal="center"/>
      <protection locked="0"/>
    </xf>
    <xf numFmtId="0" fontId="130" fillId="12" borderId="65" xfId="12" applyFont="1" applyFill="1" applyBorder="1" applyAlignment="1" applyProtection="1">
      <alignment horizontal="center"/>
      <protection locked="0"/>
    </xf>
    <xf numFmtId="0" fontId="15" fillId="0" borderId="0" xfId="0" applyFont="1" applyAlignment="1">
      <alignment horizontal="center" vertical="center"/>
    </xf>
    <xf numFmtId="0" fontId="13" fillId="3" borderId="0" xfId="7" applyFont="1" applyFill="1" applyAlignment="1">
      <alignment horizontal="center" vertical="top" wrapText="1"/>
    </xf>
    <xf numFmtId="0" fontId="12" fillId="3" borderId="0" xfId="7" applyFont="1" applyFill="1" applyAlignment="1">
      <alignment horizontal="left" wrapText="1"/>
    </xf>
    <xf numFmtId="0" fontId="12" fillId="0" borderId="0" xfId="7" applyFont="1" applyAlignment="1">
      <alignment horizontal="left" vertical="center" wrapText="1"/>
    </xf>
    <xf numFmtId="0" fontId="13" fillId="0" borderId="0" xfId="7" applyFont="1" applyAlignment="1">
      <alignment horizontal="center" vertical="center" wrapText="1"/>
    </xf>
    <xf numFmtId="0" fontId="132" fillId="0" borderId="0" xfId="9" applyFont="1" applyAlignment="1">
      <alignment horizontal="center" vertical="center"/>
    </xf>
    <xf numFmtId="165" fontId="13" fillId="0" borderId="3" xfId="1" applyFont="1" applyBorder="1"/>
    <xf numFmtId="0" fontId="136" fillId="0" borderId="0" xfId="22" applyAlignment="1">
      <alignment horizontal="left" vertical="top"/>
    </xf>
    <xf numFmtId="0" fontId="136" fillId="0" borderId="0" xfId="22" applyAlignment="1">
      <alignment horizontal="center" vertical="center" wrapText="1"/>
    </xf>
    <xf numFmtId="0" fontId="139" fillId="0" borderId="0" xfId="22" applyFont="1" applyAlignment="1">
      <alignment horizontal="center" vertical="center" wrapText="1"/>
    </xf>
    <xf numFmtId="0" fontId="136" fillId="0" borderId="0" xfId="22" applyAlignment="1">
      <alignment horizontal="left" vertical="center" wrapText="1"/>
    </xf>
    <xf numFmtId="0" fontId="142" fillId="0" borderId="0" xfId="22" applyFont="1" applyAlignment="1">
      <alignment horizontal="right" vertical="top" wrapText="1"/>
    </xf>
    <xf numFmtId="0" fontId="142" fillId="0" borderId="0" xfId="22" applyFont="1" applyAlignment="1">
      <alignment horizontal="left" vertical="top" wrapText="1"/>
    </xf>
    <xf numFmtId="0" fontId="136" fillId="0" borderId="0" xfId="22" applyAlignment="1">
      <alignment horizontal="left" wrapText="1"/>
    </xf>
    <xf numFmtId="0" fontId="136" fillId="0" borderId="0" xfId="22" applyAlignment="1">
      <alignment vertical="top" wrapText="1"/>
    </xf>
    <xf numFmtId="0" fontId="136" fillId="0" borderId="82" xfId="22" applyBorder="1" applyAlignment="1">
      <alignment vertical="top" wrapText="1"/>
    </xf>
    <xf numFmtId="0" fontId="144" fillId="0" borderId="82" xfId="22" applyFont="1" applyBorder="1" applyAlignment="1">
      <alignment vertical="top" wrapText="1"/>
    </xf>
    <xf numFmtId="0" fontId="136" fillId="0" borderId="82" xfId="22" applyBorder="1" applyAlignment="1">
      <alignment vertical="top" wrapText="1"/>
    </xf>
    <xf numFmtId="0" fontId="139" fillId="0" borderId="0" xfId="22" applyFont="1" applyAlignment="1">
      <alignment horizontal="center" vertical="center" wrapText="1"/>
    </xf>
    <xf numFmtId="0" fontId="142" fillId="0" borderId="77" xfId="22" applyFont="1" applyBorder="1" applyAlignment="1">
      <alignment horizontal="right" vertical="top" wrapText="1"/>
    </xf>
    <xf numFmtId="0" fontId="142" fillId="13" borderId="77" xfId="22" applyFont="1" applyFill="1" applyBorder="1" applyAlignment="1">
      <alignment horizontal="left" vertical="top" wrapText="1"/>
    </xf>
    <xf numFmtId="0" fontId="143" fillId="0" borderId="78" xfId="22" applyFont="1" applyBorder="1" applyAlignment="1">
      <alignment horizontal="left" vertical="top" wrapText="1" indent="9"/>
    </xf>
    <xf numFmtId="0" fontId="143" fillId="0" borderId="79" xfId="22" applyFont="1" applyBorder="1" applyAlignment="1">
      <alignment horizontal="left" vertical="top" wrapText="1" indent="9"/>
    </xf>
    <xf numFmtId="0" fontId="143" fillId="0" borderId="80" xfId="22" applyFont="1" applyBorder="1" applyAlignment="1">
      <alignment horizontal="left" vertical="top" wrapText="1" indent="9"/>
    </xf>
    <xf numFmtId="0" fontId="143" fillId="0" borderId="78" xfId="22" applyFont="1" applyBorder="1" applyAlignment="1">
      <alignment horizontal="left" vertical="top" wrapText="1" indent="10"/>
    </xf>
    <xf numFmtId="0" fontId="143" fillId="0" borderId="79" xfId="22" applyFont="1" applyBorder="1" applyAlignment="1">
      <alignment horizontal="left" vertical="top" wrapText="1" indent="10"/>
    </xf>
    <xf numFmtId="0" fontId="143" fillId="0" borderId="80" xfId="22" applyFont="1" applyBorder="1" applyAlignment="1">
      <alignment horizontal="left" vertical="top" wrapText="1" indent="10"/>
    </xf>
    <xf numFmtId="0" fontId="145" fillId="0" borderId="81" xfId="22" applyFont="1" applyBorder="1" applyAlignment="1">
      <alignment horizontal="left" vertical="top" wrapText="1" indent="12"/>
    </xf>
    <xf numFmtId="0" fontId="145" fillId="0" borderId="82" xfId="22" applyFont="1" applyBorder="1" applyAlignment="1">
      <alignment horizontal="left" vertical="top" wrapText="1" indent="12"/>
    </xf>
    <xf numFmtId="0" fontId="145" fillId="0" borderId="83" xfId="22" applyFont="1" applyBorder="1" applyAlignment="1">
      <alignment horizontal="left" vertical="top" wrapText="1" indent="12"/>
    </xf>
    <xf numFmtId="0" fontId="136" fillId="0" borderId="81" xfId="22" applyBorder="1" applyAlignment="1">
      <alignment horizontal="left" vertical="top" wrapText="1"/>
    </xf>
    <xf numFmtId="0" fontId="136" fillId="0" borderId="82" xfId="22" applyBorder="1" applyAlignment="1">
      <alignment horizontal="left" vertical="top" wrapText="1"/>
    </xf>
    <xf numFmtId="0" fontId="136" fillId="0" borderId="76" xfId="22" applyBorder="1" applyAlignment="1">
      <alignment horizontal="left" vertical="top" wrapText="1"/>
    </xf>
    <xf numFmtId="0" fontId="136" fillId="0" borderId="0" xfId="22" applyAlignment="1">
      <alignment horizontal="left" vertical="top" wrapText="1"/>
    </xf>
    <xf numFmtId="0" fontId="136" fillId="0" borderId="85" xfId="22" applyBorder="1" applyAlignment="1">
      <alignment horizontal="left" vertical="top" wrapText="1"/>
    </xf>
    <xf numFmtId="0" fontId="136" fillId="0" borderId="77" xfId="22" applyBorder="1" applyAlignment="1">
      <alignment horizontal="left" vertical="top" wrapText="1"/>
    </xf>
    <xf numFmtId="0" fontId="145" fillId="0" borderId="82" xfId="22" applyFont="1" applyBorder="1" applyAlignment="1">
      <alignment horizontal="left" vertical="top" wrapText="1"/>
    </xf>
    <xf numFmtId="0" fontId="145" fillId="0" borderId="83" xfId="22" applyFont="1" applyBorder="1" applyAlignment="1">
      <alignment horizontal="left" vertical="top" wrapText="1"/>
    </xf>
    <xf numFmtId="0" fontId="145" fillId="0" borderId="76" xfId="22" applyFont="1" applyBorder="1" applyAlignment="1">
      <alignment horizontal="left" vertical="top" wrapText="1" indent="12"/>
    </xf>
    <xf numFmtId="0" fontId="145" fillId="0" borderId="0" xfId="22" applyFont="1" applyAlignment="1">
      <alignment horizontal="left" vertical="top" wrapText="1" indent="12"/>
    </xf>
    <xf numFmtId="0" fontId="145" fillId="0" borderId="84" xfId="22" applyFont="1" applyBorder="1" applyAlignment="1">
      <alignment horizontal="left" vertical="top" wrapText="1" indent="12"/>
    </xf>
    <xf numFmtId="0" fontId="145" fillId="0" borderId="0" xfId="22" applyFont="1" applyAlignment="1">
      <alignment horizontal="left" vertical="top" wrapText="1"/>
    </xf>
    <xf numFmtId="0" fontId="145" fillId="0" borderId="84" xfId="22" applyFont="1" applyBorder="1" applyAlignment="1">
      <alignment horizontal="left" vertical="top" wrapText="1"/>
    </xf>
    <xf numFmtId="0" fontId="145" fillId="0" borderId="76" xfId="22" applyFont="1" applyBorder="1" applyAlignment="1">
      <alignment horizontal="center" vertical="top" wrapText="1"/>
    </xf>
    <xf numFmtId="0" fontId="145" fillId="0" borderId="0" xfId="22" applyFont="1" applyAlignment="1">
      <alignment horizontal="center" vertical="top" wrapText="1"/>
    </xf>
    <xf numFmtId="0" fontId="145" fillId="0" borderId="84" xfId="22" applyFont="1" applyBorder="1" applyAlignment="1">
      <alignment horizontal="center" vertical="top" wrapText="1"/>
    </xf>
    <xf numFmtId="0" fontId="146" fillId="0" borderId="0" xfId="22" applyFont="1" applyAlignment="1">
      <alignment horizontal="left" vertical="top" wrapText="1"/>
    </xf>
    <xf numFmtId="0" fontId="146" fillId="0" borderId="76" xfId="22" applyFont="1" applyBorder="1" applyAlignment="1">
      <alignment horizontal="left" vertical="top" wrapText="1" indent="12"/>
    </xf>
    <xf numFmtId="0" fontId="136" fillId="0" borderId="0" xfId="22" applyAlignment="1">
      <alignment horizontal="left" wrapText="1"/>
    </xf>
    <xf numFmtId="0" fontId="136" fillId="0" borderId="84" xfId="22" applyBorder="1" applyAlignment="1">
      <alignment horizontal="left" wrapText="1"/>
    </xf>
    <xf numFmtId="0" fontId="145" fillId="0" borderId="85" xfId="22" applyFont="1" applyBorder="1" applyAlignment="1">
      <alignment horizontal="left" vertical="top" wrapText="1" indent="12"/>
    </xf>
    <xf numFmtId="0" fontId="145" fillId="0" borderId="77" xfId="22" applyFont="1" applyBorder="1" applyAlignment="1">
      <alignment horizontal="left" vertical="top" wrapText="1" indent="12"/>
    </xf>
    <xf numFmtId="0" fontId="145" fillId="0" borderId="86" xfId="22" applyFont="1" applyBorder="1" applyAlignment="1">
      <alignment horizontal="left" vertical="top" wrapText="1" indent="12"/>
    </xf>
    <xf numFmtId="0" fontId="136" fillId="0" borderId="77" xfId="22" applyBorder="1" applyAlignment="1">
      <alignment horizontal="left" wrapText="1"/>
    </xf>
    <xf numFmtId="0" fontId="136" fillId="0" borderId="86" xfId="22" applyBorder="1" applyAlignment="1">
      <alignment horizontal="left" wrapText="1"/>
    </xf>
    <xf numFmtId="0" fontId="150" fillId="14" borderId="76" xfId="22" applyFont="1" applyFill="1" applyBorder="1" applyAlignment="1">
      <alignment horizontal="center" vertical="center" wrapText="1"/>
    </xf>
    <xf numFmtId="0" fontId="150" fillId="14" borderId="0" xfId="22" applyFont="1" applyFill="1" applyAlignment="1">
      <alignment horizontal="center" vertical="center" wrapText="1"/>
    </xf>
    <xf numFmtId="0" fontId="149" fillId="0" borderId="0" xfId="22" applyFont="1" applyAlignment="1">
      <alignment horizontal="center" vertical="top" wrapText="1"/>
    </xf>
    <xf numFmtId="0" fontId="147" fillId="0" borderId="0" xfId="22" applyFont="1" applyAlignment="1">
      <alignment horizontal="center" vertical="center" wrapText="1"/>
    </xf>
    <xf numFmtId="0" fontId="138" fillId="3" borderId="0" xfId="22" applyFont="1" applyFill="1" applyAlignment="1">
      <alignment horizontal="center" vertical="center" wrapText="1"/>
    </xf>
    <xf numFmtId="0" fontId="138" fillId="0" borderId="0" xfId="22" applyFont="1" applyAlignment="1">
      <alignment horizontal="right" vertical="center" wrapText="1"/>
    </xf>
    <xf numFmtId="0" fontId="148" fillId="0" borderId="0" xfId="22" applyFont="1" applyAlignment="1">
      <alignment horizontal="center" vertical="center" wrapText="1"/>
    </xf>
    <xf numFmtId="0" fontId="6" fillId="0" borderId="6" xfId="0" applyFont="1" applyBorder="1" applyAlignment="1">
      <alignment horizontal="center"/>
    </xf>
    <xf numFmtId="0" fontId="6" fillId="0" borderId="0" xfId="0" applyFont="1" applyAlignment="1">
      <alignment horizontal="center"/>
    </xf>
    <xf numFmtId="0" fontId="6" fillId="0" borderId="7" xfId="0" applyFont="1" applyBorder="1" applyAlignment="1">
      <alignment horizontal="center"/>
    </xf>
    <xf numFmtId="0" fontId="9" fillId="0" borderId="0" xfId="0" applyFont="1" applyAlignment="1">
      <alignment horizontal="left" vertical="top" wrapText="1"/>
    </xf>
    <xf numFmtId="0" fontId="9" fillId="0" borderId="7" xfId="0" applyFont="1" applyBorder="1" applyAlignment="1">
      <alignment horizontal="left" vertical="top" wrapText="1"/>
    </xf>
    <xf numFmtId="0" fontId="14" fillId="0" borderId="0" xfId="0" applyFont="1" applyAlignment="1">
      <alignment horizontal="left" vertical="top" wrapText="1"/>
    </xf>
    <xf numFmtId="0" fontId="14" fillId="0" borderId="7" xfId="0" applyFont="1" applyBorder="1" applyAlignment="1">
      <alignment horizontal="left" vertical="top" wrapText="1"/>
    </xf>
    <xf numFmtId="0" fontId="14" fillId="0" borderId="6" xfId="0" applyFont="1" applyBorder="1" applyAlignment="1">
      <alignment horizontal="left" vertical="top" wrapText="1"/>
    </xf>
    <xf numFmtId="0" fontId="13" fillId="0" borderId="6" xfId="0" applyFont="1" applyBorder="1" applyAlignment="1">
      <alignment horizontal="left" vertical="top" wrapText="1"/>
    </xf>
    <xf numFmtId="0" fontId="13" fillId="0" borderId="7" xfId="0" applyFont="1" applyBorder="1" applyAlignment="1">
      <alignment horizontal="left" vertical="top" wrapText="1"/>
    </xf>
    <xf numFmtId="0" fontId="12" fillId="0" borderId="1" xfId="0" applyFont="1" applyBorder="1" applyAlignment="1">
      <alignment horizontal="center" vertical="top" wrapText="1"/>
    </xf>
    <xf numFmtId="0" fontId="12" fillId="0" borderId="3" xfId="0" applyFont="1" applyBorder="1" applyAlignment="1">
      <alignment horizontal="center" vertical="top" wrapText="1"/>
    </xf>
    <xf numFmtId="0" fontId="12" fillId="0" borderId="5" xfId="0" applyFont="1" applyBorder="1" applyAlignment="1">
      <alignment horizontal="left" vertical="top" wrapText="1"/>
    </xf>
    <xf numFmtId="0" fontId="12" fillId="0" borderId="9" xfId="0" applyFont="1" applyBorder="1" applyAlignment="1">
      <alignment horizontal="left" vertical="top" wrapText="1"/>
    </xf>
    <xf numFmtId="0" fontId="9" fillId="0" borderId="6" xfId="0" applyFont="1" applyBorder="1" applyAlignment="1">
      <alignment horizontal="left" vertical="top" wrapText="1"/>
    </xf>
    <xf numFmtId="0" fontId="12" fillId="0" borderId="1" xfId="0" applyFont="1" applyBorder="1" applyAlignment="1">
      <alignment horizontal="center" vertical="center"/>
    </xf>
    <xf numFmtId="0" fontId="12" fillId="0" borderId="3" xfId="0" applyFont="1" applyBorder="1" applyAlignment="1">
      <alignment horizontal="center" vertical="center"/>
    </xf>
    <xf numFmtId="0" fontId="12" fillId="0" borderId="5" xfId="0" applyFont="1" applyBorder="1" applyAlignment="1">
      <alignment horizontal="center" vertical="center"/>
    </xf>
    <xf numFmtId="0" fontId="12" fillId="0" borderId="9" xfId="0" applyFont="1" applyBorder="1" applyAlignment="1">
      <alignment horizontal="center" vertical="center"/>
    </xf>
    <xf numFmtId="0" fontId="14" fillId="0" borderId="6" xfId="0" applyFont="1" applyBorder="1" applyAlignment="1">
      <alignment vertical="top" wrapText="1"/>
    </xf>
    <xf numFmtId="0" fontId="12" fillId="0" borderId="7" xfId="0" applyFont="1" applyBorder="1" applyAlignment="1">
      <alignment vertical="top" wrapText="1"/>
    </xf>
    <xf numFmtId="0" fontId="12" fillId="0" borderId="7" xfId="0" applyFont="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14" fillId="0" borderId="6" xfId="0" applyFont="1" applyBorder="1" applyAlignment="1">
      <alignment horizontal="left" wrapText="1"/>
    </xf>
    <xf numFmtId="0" fontId="14" fillId="0" borderId="0" xfId="0" applyFont="1" applyAlignment="1">
      <alignment horizontal="left" wrapText="1"/>
    </xf>
    <xf numFmtId="0" fontId="12" fillId="0" borderId="0" xfId="0" applyFont="1" applyAlignment="1">
      <alignment horizontal="left" vertical="top" wrapText="1"/>
    </xf>
    <xf numFmtId="0" fontId="12" fillId="0" borderId="4" xfId="0" applyFont="1" applyBorder="1" applyAlignment="1">
      <alignment horizontal="center" vertical="top" wrapText="1"/>
    </xf>
    <xf numFmtId="0" fontId="12" fillId="0" borderId="8" xfId="0" applyFont="1" applyBorder="1" applyAlignment="1">
      <alignment horizontal="center" vertical="top" wrapText="1"/>
    </xf>
    <xf numFmtId="0" fontId="12" fillId="0" borderId="6" xfId="0" applyFont="1" applyBorder="1" applyAlignment="1">
      <alignment horizontal="left" vertical="top" wrapText="1"/>
    </xf>
    <xf numFmtId="0" fontId="22" fillId="0" borderId="0" xfId="0" applyFont="1" applyAlignment="1">
      <alignment horizontal="left" vertical="top" wrapText="1"/>
    </xf>
    <xf numFmtId="0" fontId="25" fillId="0" borderId="6" xfId="0" applyFont="1" applyBorder="1" applyAlignment="1">
      <alignment horizontal="left" vertical="top" wrapText="1"/>
    </xf>
    <xf numFmtId="0" fontId="25" fillId="0" borderId="0" xfId="0" applyFont="1" applyAlignment="1">
      <alignment horizontal="left" vertical="top" wrapText="1"/>
    </xf>
    <xf numFmtId="0" fontId="12" fillId="0" borderId="4" xfId="0" applyFont="1" applyBorder="1" applyAlignment="1">
      <alignment horizontal="right" vertical="top" wrapText="1"/>
    </xf>
    <xf numFmtId="0" fontId="12" fillId="0" borderId="8" xfId="0" applyFont="1" applyBorder="1" applyAlignment="1">
      <alignment horizontal="right" vertical="top" wrapText="1"/>
    </xf>
    <xf numFmtId="0" fontId="12" fillId="0" borderId="12" xfId="0" applyFont="1" applyBorder="1" applyAlignment="1">
      <alignment horizontal="center" vertical="top" wrapText="1"/>
    </xf>
    <xf numFmtId="0" fontId="12" fillId="0" borderId="10" xfId="0" applyFont="1" applyBorder="1" applyAlignment="1">
      <alignment horizontal="center" vertical="top" wrapText="1"/>
    </xf>
    <xf numFmtId="0" fontId="12" fillId="0" borderId="12" xfId="0" applyFont="1" applyBorder="1" applyAlignment="1">
      <alignment horizontal="center" vertical="center"/>
    </xf>
    <xf numFmtId="0" fontId="12" fillId="0" borderId="10" xfId="0" applyFont="1" applyBorder="1" applyAlignment="1">
      <alignment horizontal="center" vertical="center"/>
    </xf>
    <xf numFmtId="0" fontId="14" fillId="0" borderId="6" xfId="0" applyFont="1" applyBorder="1" applyAlignment="1">
      <alignment horizontal="left"/>
    </xf>
    <xf numFmtId="0" fontId="12" fillId="0" borderId="7" xfId="0" applyFont="1" applyBorder="1" applyAlignment="1">
      <alignment horizontal="left"/>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12" fillId="0" borderId="12" xfId="0" applyFont="1" applyBorder="1" applyAlignment="1">
      <alignment horizontal="left" vertical="top" wrapText="1"/>
    </xf>
    <xf numFmtId="0" fontId="12" fillId="0" borderId="10" xfId="0" applyFont="1" applyBorder="1" applyAlignment="1">
      <alignment horizontal="left" vertical="top" wrapText="1"/>
    </xf>
    <xf numFmtId="0" fontId="12" fillId="0" borderId="12" xfId="0" applyFont="1" applyBorder="1" applyAlignment="1">
      <alignment horizontal="center" vertical="top"/>
    </xf>
    <xf numFmtId="0" fontId="12" fillId="0" borderId="10" xfId="0" applyFont="1" applyBorder="1" applyAlignment="1">
      <alignment horizontal="center" vertical="top"/>
    </xf>
    <xf numFmtId="0" fontId="12" fillId="0" borderId="5" xfId="0" applyFont="1" applyBorder="1" applyAlignment="1">
      <alignment horizontal="center" vertical="top"/>
    </xf>
    <xf numFmtId="0" fontId="12" fillId="0" borderId="9" xfId="0" applyFont="1" applyBorder="1" applyAlignment="1">
      <alignment horizontal="center" vertical="top"/>
    </xf>
    <xf numFmtId="4" fontId="12" fillId="0" borderId="1" xfId="0" applyNumberFormat="1" applyFont="1" applyBorder="1" applyAlignment="1">
      <alignment horizontal="center" vertical="top" wrapText="1"/>
    </xf>
    <xf numFmtId="4" fontId="12" fillId="0" borderId="3" xfId="0" applyNumberFormat="1" applyFont="1" applyBorder="1" applyAlignment="1">
      <alignment horizontal="center" vertical="top" wrapText="1"/>
    </xf>
    <xf numFmtId="0" fontId="25" fillId="0" borderId="7" xfId="0" applyFont="1" applyBorder="1" applyAlignment="1">
      <alignment horizontal="left" vertical="top" wrapText="1"/>
    </xf>
    <xf numFmtId="0" fontId="19" fillId="0" borderId="6" xfId="0" applyFont="1" applyBorder="1" applyAlignment="1">
      <alignment horizontal="left" vertical="top" wrapText="1"/>
    </xf>
    <xf numFmtId="0" fontId="19" fillId="0" borderId="7" xfId="0" applyFont="1" applyBorder="1" applyAlignment="1">
      <alignment horizontal="left" vertical="top" wrapText="1"/>
    </xf>
    <xf numFmtId="0" fontId="19" fillId="0" borderId="6" xfId="0" applyFont="1" applyBorder="1" applyAlignment="1">
      <alignment vertical="top" wrapText="1"/>
    </xf>
    <xf numFmtId="0" fontId="19" fillId="0" borderId="7" xfId="0" applyFont="1" applyBorder="1" applyAlignment="1">
      <alignment vertical="top" wrapText="1"/>
    </xf>
    <xf numFmtId="0" fontId="29" fillId="0" borderId="6" xfId="0" applyFont="1" applyBorder="1" applyAlignment="1">
      <alignment horizontal="left" vertical="top" wrapText="1"/>
    </xf>
    <xf numFmtId="0" fontId="29" fillId="0" borderId="7" xfId="0" applyFont="1" applyBorder="1" applyAlignment="1">
      <alignment horizontal="left" vertical="top" wrapText="1"/>
    </xf>
    <xf numFmtId="0" fontId="24" fillId="0" borderId="11" xfId="0" applyFont="1" applyBorder="1" applyAlignment="1">
      <alignment horizontal="right" vertical="top" wrapText="1"/>
    </xf>
    <xf numFmtId="0" fontId="24" fillId="0" borderId="15" xfId="0" applyFont="1" applyBorder="1" applyAlignment="1">
      <alignment horizontal="right" vertical="top" wrapText="1"/>
    </xf>
    <xf numFmtId="0" fontId="14" fillId="0" borderId="7" xfId="0" applyFont="1" applyBorder="1" applyAlignment="1">
      <alignment horizontal="left"/>
    </xf>
    <xf numFmtId="0" fontId="12" fillId="0" borderId="5" xfId="0" applyFont="1" applyBorder="1" applyAlignment="1">
      <alignment horizontal="center" vertical="top" wrapText="1"/>
    </xf>
    <xf numFmtId="0" fontId="12" fillId="0" borderId="9" xfId="0" applyFont="1" applyBorder="1" applyAlignment="1">
      <alignment horizontal="center" vertical="top" wrapText="1"/>
    </xf>
    <xf numFmtId="0" fontId="15" fillId="0" borderId="6" xfId="0" applyFont="1" applyBorder="1" applyAlignment="1" applyProtection="1">
      <alignment wrapText="1"/>
      <protection locked="0"/>
    </xf>
    <xf numFmtId="0" fontId="0" fillId="0" borderId="7" xfId="0" applyBorder="1" applyAlignment="1">
      <alignment wrapText="1"/>
    </xf>
    <xf numFmtId="0" fontId="18" fillId="0" borderId="0" xfId="0" applyFont="1" applyAlignment="1">
      <alignment horizontal="left" vertical="top" wrapText="1"/>
    </xf>
    <xf numFmtId="0" fontId="18" fillId="0" borderId="6" xfId="0" applyFont="1" applyBorder="1" applyAlignment="1">
      <alignment horizontal="left" vertical="top" wrapText="1"/>
    </xf>
    <xf numFmtId="0" fontId="18" fillId="0" borderId="7" xfId="0" applyFont="1" applyBorder="1" applyAlignment="1">
      <alignment horizontal="left" vertical="top" wrapText="1"/>
    </xf>
    <xf numFmtId="0" fontId="12" fillId="0" borderId="1" xfId="0" applyFont="1" applyBorder="1" applyAlignment="1">
      <alignment horizontal="right" vertical="top" wrapText="1"/>
    </xf>
    <xf numFmtId="0" fontId="12" fillId="0" borderId="3" xfId="0" applyFont="1" applyBorder="1" applyAlignment="1">
      <alignment horizontal="right" vertical="top" wrapText="1"/>
    </xf>
    <xf numFmtId="0" fontId="13" fillId="0" borderId="5" xfId="0" applyFont="1" applyBorder="1" applyAlignment="1">
      <alignment horizontal="left" vertical="top" wrapText="1"/>
    </xf>
    <xf numFmtId="0" fontId="14" fillId="0" borderId="7" xfId="0" applyFont="1" applyBorder="1" applyAlignment="1">
      <alignment horizontal="left" wrapText="1"/>
    </xf>
    <xf numFmtId="0" fontId="18" fillId="0" borderId="6" xfId="0" applyFont="1" applyBorder="1" applyAlignment="1">
      <alignment horizontal="left" wrapText="1"/>
    </xf>
    <xf numFmtId="0" fontId="18" fillId="0" borderId="7" xfId="0" applyFont="1" applyBorder="1" applyAlignment="1">
      <alignment horizontal="left" wrapText="1"/>
    </xf>
    <xf numFmtId="0" fontId="13" fillId="0" borderId="4" xfId="0" applyFont="1" applyBorder="1" applyAlignment="1">
      <alignment horizontal="left" vertical="top" wrapText="1"/>
    </xf>
    <xf numFmtId="0" fontId="13" fillId="0" borderId="12" xfId="0" applyFont="1" applyBorder="1" applyAlignment="1">
      <alignment horizontal="left" vertical="top" wrapText="1"/>
    </xf>
    <xf numFmtId="0" fontId="15" fillId="0" borderId="2" xfId="0" applyFont="1" applyBorder="1" applyAlignment="1">
      <alignment horizontal="justify" vertical="top" wrapText="1"/>
    </xf>
    <xf numFmtId="0" fontId="0" fillId="0" borderId="0" xfId="12" applyFont="1" applyProtection="1">
      <protection locked="0"/>
    </xf>
    <xf numFmtId="0" fontId="1" fillId="0" borderId="0" xfId="12" applyProtection="1">
      <protection locked="0"/>
    </xf>
    <xf numFmtId="0" fontId="76" fillId="0" borderId="0" xfId="12" applyFont="1" applyProtection="1">
      <protection locked="0"/>
    </xf>
    <xf numFmtId="0" fontId="74" fillId="0" borderId="0" xfId="12" applyFont="1" applyAlignment="1" applyProtection="1">
      <alignment wrapText="1"/>
      <protection locked="0"/>
    </xf>
    <xf numFmtId="0" fontId="1" fillId="0" borderId="0" xfId="12" applyAlignment="1" applyProtection="1">
      <alignment wrapText="1"/>
      <protection locked="0"/>
    </xf>
    <xf numFmtId="0" fontId="75" fillId="0" borderId="0" xfId="12" applyFont="1" applyProtection="1">
      <protection locked="0"/>
    </xf>
    <xf numFmtId="15" fontId="74" fillId="0" borderId="0" xfId="12" applyNumberFormat="1" applyFont="1" applyProtection="1">
      <protection locked="0"/>
    </xf>
    <xf numFmtId="0" fontId="73" fillId="0" borderId="0" xfId="13"/>
    <xf numFmtId="15" fontId="0" fillId="0" borderId="0" xfId="12" applyNumberFormat="1" applyFont="1" applyAlignment="1" applyProtection="1">
      <alignment horizontal="left"/>
      <protection locked="0"/>
    </xf>
    <xf numFmtId="15" fontId="1" fillId="0" borderId="0" xfId="12" applyNumberFormat="1" applyAlignment="1" applyProtection="1">
      <alignment horizontal="left"/>
      <protection locked="0"/>
    </xf>
    <xf numFmtId="0" fontId="71" fillId="0" borderId="0" xfId="12" applyFont="1" applyAlignment="1" applyProtection="1">
      <alignment horizontal="center"/>
      <protection locked="0"/>
    </xf>
    <xf numFmtId="0" fontId="71" fillId="0" borderId="0" xfId="12" applyFont="1" applyAlignment="1">
      <alignment horizontal="center"/>
    </xf>
    <xf numFmtId="0" fontId="131" fillId="0" borderId="0" xfId="12" applyFont="1" applyAlignment="1" applyProtection="1">
      <alignment horizontal="center"/>
      <protection locked="0"/>
    </xf>
    <xf numFmtId="0" fontId="77" fillId="0" borderId="0" xfId="16" applyFont="1" applyAlignment="1">
      <alignment horizontal="center"/>
    </xf>
    <xf numFmtId="0" fontId="85" fillId="0" borderId="0" xfId="15" applyFont="1" applyAlignment="1">
      <alignment horizontal="left" vertical="center"/>
    </xf>
    <xf numFmtId="0" fontId="84" fillId="0" borderId="0" xfId="15" applyFont="1" applyAlignment="1">
      <alignment horizontal="left" vertical="center"/>
    </xf>
    <xf numFmtId="171" fontId="86" fillId="0" borderId="67" xfId="15" applyNumberFormat="1" applyFont="1" applyBorder="1" applyAlignment="1">
      <alignment horizontal="right" vertical="center"/>
    </xf>
    <xf numFmtId="171" fontId="86" fillId="0" borderId="66" xfId="15" applyNumberFormat="1" applyFont="1" applyBorder="1" applyAlignment="1">
      <alignment horizontal="right" vertical="center"/>
    </xf>
    <xf numFmtId="171" fontId="86" fillId="0" borderId="65" xfId="15" applyNumberFormat="1" applyFont="1" applyBorder="1" applyAlignment="1">
      <alignment horizontal="right" vertical="center"/>
    </xf>
    <xf numFmtId="0" fontId="86" fillId="0" borderId="67" xfId="15" applyFont="1" applyBorder="1" applyAlignment="1">
      <alignment horizontal="right" vertical="center" wrapText="1"/>
    </xf>
    <xf numFmtId="0" fontId="86" fillId="0" borderId="66" xfId="15" applyFont="1" applyBorder="1" applyAlignment="1">
      <alignment horizontal="right" vertical="center" wrapText="1"/>
    </xf>
    <xf numFmtId="0" fontId="86" fillId="0" borderId="65" xfId="15" applyFont="1" applyBorder="1" applyAlignment="1">
      <alignment horizontal="right" vertical="center" wrapText="1"/>
    </xf>
    <xf numFmtId="0" fontId="85" fillId="0" borderId="0" xfId="18" applyFont="1" applyAlignment="1">
      <alignment horizontal="left" vertical="center"/>
    </xf>
    <xf numFmtId="0" fontId="86" fillId="0" borderId="67" xfId="18" applyFont="1" applyBorder="1" applyAlignment="1">
      <alignment horizontal="right" vertical="center" wrapText="1"/>
    </xf>
    <xf numFmtId="0" fontId="86" fillId="0" borderId="66" xfId="18" applyFont="1" applyBorder="1" applyAlignment="1">
      <alignment horizontal="right" vertical="center" wrapText="1"/>
    </xf>
    <xf numFmtId="0" fontId="86" fillId="0" borderId="65" xfId="18" applyFont="1" applyBorder="1" applyAlignment="1">
      <alignment horizontal="right" vertical="center" wrapText="1"/>
    </xf>
    <xf numFmtId="171" fontId="86" fillId="0" borderId="67" xfId="18" applyNumberFormat="1" applyFont="1" applyBorder="1" applyAlignment="1">
      <alignment horizontal="right" vertical="center"/>
    </xf>
    <xf numFmtId="171" fontId="86" fillId="0" borderId="66" xfId="18" applyNumberFormat="1" applyFont="1" applyBorder="1" applyAlignment="1">
      <alignment horizontal="right" vertical="center"/>
    </xf>
    <xf numFmtId="171" fontId="86" fillId="0" borderId="65" xfId="18" applyNumberFormat="1" applyFont="1" applyBorder="1" applyAlignment="1">
      <alignment horizontal="right" vertical="center"/>
    </xf>
    <xf numFmtId="0" fontId="56" fillId="0" borderId="0" xfId="16" applyFont="1" applyAlignment="1">
      <alignment horizontal="center"/>
    </xf>
    <xf numFmtId="0" fontId="56" fillId="0" borderId="0" xfId="18" applyFont="1" applyAlignment="1">
      <alignment horizontal="left" vertical="center"/>
    </xf>
    <xf numFmtId="0" fontId="86" fillId="0" borderId="67" xfId="18" applyFont="1" applyBorder="1" applyAlignment="1">
      <alignment horizontal="center" vertical="center" wrapText="1"/>
    </xf>
    <xf numFmtId="0" fontId="86" fillId="0" borderId="65" xfId="18" applyFont="1" applyBorder="1" applyAlignment="1">
      <alignment horizontal="center" vertical="center" wrapText="1"/>
    </xf>
    <xf numFmtId="0" fontId="77" fillId="0" borderId="57" xfId="16" applyFont="1" applyBorder="1" applyAlignment="1" applyProtection="1">
      <alignment horizontal="center"/>
      <protection locked="0"/>
    </xf>
    <xf numFmtId="171" fontId="122" fillId="0" borderId="67" xfId="18" applyNumberFormat="1" applyFont="1" applyBorder="1" applyAlignment="1">
      <alignment horizontal="right" vertical="center"/>
    </xf>
    <xf numFmtId="171" fontId="122" fillId="0" borderId="66" xfId="18" applyNumberFormat="1" applyFont="1" applyBorder="1" applyAlignment="1">
      <alignment horizontal="right" vertical="center"/>
    </xf>
    <xf numFmtId="171" fontId="122" fillId="0" borderId="65" xfId="18" applyNumberFormat="1" applyFont="1" applyBorder="1" applyAlignment="1">
      <alignment horizontal="right" vertical="center"/>
    </xf>
    <xf numFmtId="0" fontId="127" fillId="0" borderId="67" xfId="18" applyFont="1" applyBorder="1" applyAlignment="1">
      <alignment horizontal="right" vertical="center" wrapText="1"/>
    </xf>
    <xf numFmtId="0" fontId="127" fillId="0" borderId="66" xfId="18" applyFont="1" applyBorder="1" applyAlignment="1">
      <alignment horizontal="right" vertical="center" wrapText="1"/>
    </xf>
    <xf numFmtId="0" fontId="127" fillId="0" borderId="65" xfId="18" applyFont="1" applyBorder="1" applyAlignment="1">
      <alignment horizontal="right" vertical="center" wrapText="1"/>
    </xf>
    <xf numFmtId="0" fontId="18" fillId="0" borderId="0" xfId="7" applyFont="1" applyAlignment="1">
      <alignment horizontal="center" vertical="top"/>
    </xf>
    <xf numFmtId="0" fontId="14" fillId="0" borderId="0" xfId="7" applyFont="1" applyAlignment="1">
      <alignment horizontal="center" vertical="top"/>
    </xf>
    <xf numFmtId="0" fontId="12" fillId="2" borderId="9" xfId="7" applyFont="1" applyFill="1" applyBorder="1" applyAlignment="1">
      <alignment horizontal="center" vertical="top" wrapText="1"/>
    </xf>
    <xf numFmtId="0" fontId="13" fillId="0" borderId="0" xfId="7" applyFont="1" applyAlignment="1">
      <alignment horizontal="left" vertical="top" wrapText="1"/>
    </xf>
    <xf numFmtId="0" fontId="41" fillId="0" borderId="0" xfId="8"/>
    <xf numFmtId="0" fontId="6" fillId="0" borderId="5" xfId="8" applyFont="1" applyBorder="1" applyAlignment="1" applyProtection="1">
      <alignment horizontal="center"/>
      <protection locked="0"/>
    </xf>
    <xf numFmtId="0" fontId="6" fillId="0" borderId="12" xfId="8" applyFont="1" applyBorder="1" applyAlignment="1" applyProtection="1">
      <alignment horizontal="center"/>
      <protection locked="0"/>
    </xf>
    <xf numFmtId="0" fontId="6" fillId="0" borderId="0" xfId="8" applyFont="1" applyAlignment="1" applyProtection="1">
      <alignment horizontal="center"/>
      <protection locked="0"/>
    </xf>
    <xf numFmtId="0" fontId="6" fillId="0" borderId="7" xfId="8" applyFont="1" applyBorder="1" applyAlignment="1" applyProtection="1">
      <alignment horizontal="center"/>
      <protection locked="0"/>
    </xf>
    <xf numFmtId="0" fontId="6" fillId="0" borderId="9" xfId="8" applyFont="1" applyBorder="1" applyAlignment="1" applyProtection="1">
      <alignment horizontal="center"/>
      <protection locked="0"/>
    </xf>
    <xf numFmtId="0" fontId="6" fillId="0" borderId="10" xfId="8" applyFont="1" applyBorder="1" applyAlignment="1" applyProtection="1">
      <alignment horizontal="center"/>
      <protection locked="0"/>
    </xf>
    <xf numFmtId="0" fontId="134" fillId="3" borderId="0" xfId="9" applyFont="1" applyFill="1" applyAlignment="1">
      <alignment horizontal="center" vertical="center"/>
    </xf>
    <xf numFmtId="0" fontId="135" fillId="3" borderId="0" xfId="9" applyFont="1" applyFill="1" applyAlignment="1">
      <alignment horizontal="center" vertical="center"/>
    </xf>
    <xf numFmtId="0" fontId="52" fillId="3" borderId="0" xfId="10" applyFont="1" applyFill="1">
      <alignment vertical="center"/>
    </xf>
    <xf numFmtId="0" fontId="53" fillId="3" borderId="0" xfId="10" applyFont="1" applyFill="1" applyAlignment="1">
      <alignment horizontal="center"/>
    </xf>
    <xf numFmtId="0" fontId="53" fillId="0" borderId="0" xfId="10" applyFont="1" applyAlignment="1">
      <alignment horizontal="center"/>
    </xf>
    <xf numFmtId="0" fontId="54" fillId="3" borderId="0" xfId="10" applyFont="1" applyFill="1" applyAlignment="1">
      <alignment vertical="top" shrinkToFit="1"/>
    </xf>
    <xf numFmtId="0" fontId="55" fillId="3" borderId="0" xfId="10" applyFont="1" applyFill="1" applyAlignment="1">
      <alignment horizontal="center" vertical="center" shrinkToFit="1"/>
    </xf>
    <xf numFmtId="0" fontId="56" fillId="3" borderId="0" xfId="10" applyFont="1" applyFill="1" applyAlignment="1">
      <alignment horizontal="center" vertical="center" wrapText="1"/>
    </xf>
    <xf numFmtId="0" fontId="58" fillId="3" borderId="32" xfId="7" applyFont="1" applyFill="1" applyBorder="1" applyAlignment="1">
      <alignment horizontal="center"/>
    </xf>
    <xf numFmtId="0" fontId="58" fillId="5" borderId="32" xfId="7" applyFont="1" applyFill="1" applyBorder="1" applyAlignment="1">
      <alignment horizontal="center"/>
    </xf>
    <xf numFmtId="170" fontId="60" fillId="0" borderId="36" xfId="7" applyNumberFormat="1" applyFont="1" applyBorder="1" applyAlignment="1">
      <alignment horizontal="center" textRotation="90" shrinkToFit="1"/>
    </xf>
    <xf numFmtId="170" fontId="60" fillId="0" borderId="42" xfId="7" applyNumberFormat="1" applyFont="1" applyBorder="1" applyAlignment="1">
      <alignment horizontal="center" textRotation="90" shrinkToFit="1"/>
    </xf>
    <xf numFmtId="170" fontId="60" fillId="0" borderId="48" xfId="7" applyNumberFormat="1" applyFont="1" applyBorder="1" applyAlignment="1">
      <alignment horizontal="center" textRotation="90" shrinkToFit="1"/>
    </xf>
    <xf numFmtId="170" fontId="63" fillId="7" borderId="32" xfId="7" applyNumberFormat="1" applyFont="1" applyFill="1" applyBorder="1" applyAlignment="1">
      <alignment textRotation="90" shrinkToFit="1"/>
    </xf>
    <xf numFmtId="0" fontId="61" fillId="6" borderId="37" xfId="7" applyFont="1" applyFill="1" applyBorder="1" applyAlignment="1">
      <alignment horizontal="center"/>
    </xf>
    <xf numFmtId="0" fontId="61" fillId="6" borderId="38" xfId="7" applyFont="1" applyFill="1" applyBorder="1" applyAlignment="1">
      <alignment horizontal="center"/>
    </xf>
    <xf numFmtId="0" fontId="61" fillId="6" borderId="39" xfId="7" applyFont="1" applyFill="1" applyBorder="1" applyAlignment="1">
      <alignment horizontal="center"/>
    </xf>
    <xf numFmtId="0" fontId="61" fillId="6" borderId="43" xfId="7" applyFont="1" applyFill="1" applyBorder="1" applyAlignment="1">
      <alignment horizontal="center"/>
    </xf>
    <xf numFmtId="0" fontId="61" fillId="6" borderId="44" xfId="7" applyFont="1" applyFill="1" applyBorder="1" applyAlignment="1">
      <alignment horizontal="center"/>
    </xf>
    <xf numFmtId="0" fontId="61" fillId="6" borderId="45" xfId="7" applyFont="1" applyFill="1" applyBorder="1" applyAlignment="1">
      <alignment horizontal="center"/>
    </xf>
    <xf numFmtId="0" fontId="60" fillId="8" borderId="49" xfId="7" applyFont="1" applyFill="1" applyBorder="1" applyAlignment="1">
      <alignment horizontal="center" vertical="center" wrapText="1"/>
    </xf>
    <xf numFmtId="0" fontId="60" fillId="8" borderId="50" xfId="7" applyFont="1" applyFill="1" applyBorder="1" applyAlignment="1">
      <alignment horizontal="center" vertical="center" wrapText="1"/>
    </xf>
    <xf numFmtId="0" fontId="60" fillId="8" borderId="51" xfId="7" applyFont="1" applyFill="1" applyBorder="1" applyAlignment="1">
      <alignment horizontal="center" vertical="center" wrapText="1"/>
    </xf>
    <xf numFmtId="0" fontId="60" fillId="8" borderId="49" xfId="7" applyFont="1" applyFill="1" applyBorder="1" applyAlignment="1">
      <alignment horizontal="left"/>
    </xf>
    <xf numFmtId="0" fontId="60" fillId="8" borderId="50" xfId="7" applyFont="1" applyFill="1" applyBorder="1" applyAlignment="1">
      <alignment horizontal="left"/>
    </xf>
    <xf numFmtId="0" fontId="60" fillId="8" borderId="51" xfId="7" applyFont="1" applyFill="1" applyBorder="1" applyAlignment="1">
      <alignment horizontal="left"/>
    </xf>
    <xf numFmtId="170" fontId="60" fillId="0" borderId="35" xfId="7" applyNumberFormat="1" applyFont="1" applyBorder="1" applyAlignment="1">
      <alignment horizontal="center" textRotation="90" shrinkToFit="1"/>
    </xf>
    <xf numFmtId="170" fontId="60" fillId="0" borderId="41" xfId="7" applyNumberFormat="1" applyFont="1" applyBorder="1" applyAlignment="1">
      <alignment horizontal="center" textRotation="90" shrinkToFit="1"/>
    </xf>
    <xf numFmtId="170" fontId="60" fillId="0" borderId="47" xfId="7" applyNumberFormat="1" applyFont="1" applyBorder="1" applyAlignment="1">
      <alignment horizontal="center" textRotation="90" shrinkToFit="1"/>
    </xf>
    <xf numFmtId="0" fontId="60" fillId="6" borderId="32" xfId="7" applyFont="1" applyFill="1" applyBorder="1" applyAlignment="1">
      <alignment horizontal="right"/>
    </xf>
    <xf numFmtId="0" fontId="60" fillId="0" borderId="32" xfId="7" applyFont="1" applyBorder="1" applyAlignment="1">
      <alignment horizontal="center"/>
    </xf>
    <xf numFmtId="0" fontId="61" fillId="6" borderId="32" xfId="7" applyFont="1" applyFill="1" applyBorder="1" applyAlignment="1">
      <alignment horizontal="center"/>
    </xf>
    <xf numFmtId="0" fontId="61" fillId="6" borderId="33" xfId="7" applyFont="1" applyFill="1" applyBorder="1" applyAlignment="1">
      <alignment horizontal="center"/>
    </xf>
    <xf numFmtId="0" fontId="61" fillId="6" borderId="40" xfId="7" applyFont="1" applyFill="1" applyBorder="1" applyAlignment="1">
      <alignment horizontal="center"/>
    </xf>
    <xf numFmtId="0" fontId="61" fillId="6" borderId="46" xfId="7" applyFont="1" applyFill="1" applyBorder="1" applyAlignment="1">
      <alignment horizontal="center"/>
    </xf>
    <xf numFmtId="170" fontId="62" fillId="0" borderId="34" xfId="7" applyNumberFormat="1" applyFont="1" applyBorder="1" applyAlignment="1">
      <alignment horizontal="center" textRotation="90" shrinkToFit="1"/>
    </xf>
    <xf numFmtId="0" fontId="60" fillId="0" borderId="49" xfId="7" applyFont="1" applyBorder="1" applyAlignment="1">
      <alignment horizontal="center" vertical="center" wrapText="1"/>
    </xf>
    <xf numFmtId="0" fontId="60" fillId="0" borderId="50" xfId="7" applyFont="1" applyBorder="1" applyAlignment="1">
      <alignment horizontal="center" vertical="center" wrapText="1"/>
    </xf>
    <xf numFmtId="0" fontId="60" fillId="0" borderId="51" xfId="7" applyFont="1" applyBorder="1" applyAlignment="1">
      <alignment horizontal="center" vertical="center" wrapText="1"/>
    </xf>
    <xf numFmtId="0" fontId="60" fillId="0" borderId="49" xfId="7" applyFont="1" applyBorder="1" applyAlignment="1">
      <alignment horizontal="left"/>
    </xf>
    <xf numFmtId="0" fontId="60" fillId="0" borderId="50" xfId="7" applyFont="1" applyBorder="1" applyAlignment="1">
      <alignment horizontal="left"/>
    </xf>
    <xf numFmtId="0" fontId="60" fillId="0" borderId="51" xfId="7" applyFont="1" applyBorder="1" applyAlignment="1">
      <alignment horizontal="left"/>
    </xf>
    <xf numFmtId="0" fontId="60" fillId="0" borderId="49" xfId="7" applyFont="1" applyBorder="1" applyAlignment="1">
      <alignment horizontal="center"/>
    </xf>
    <xf numFmtId="0" fontId="60" fillId="0" borderId="50" xfId="7" applyFont="1" applyBorder="1" applyAlignment="1">
      <alignment horizontal="center"/>
    </xf>
    <xf numFmtId="0" fontId="60" fillId="0" borderId="51" xfId="7" applyFont="1" applyBorder="1" applyAlignment="1">
      <alignment horizontal="center"/>
    </xf>
    <xf numFmtId="0" fontId="60" fillId="3" borderId="49" xfId="7" applyFont="1" applyFill="1" applyBorder="1" applyAlignment="1">
      <alignment horizontal="center" vertical="center" wrapText="1"/>
    </xf>
    <xf numFmtId="0" fontId="60" fillId="3" borderId="50" xfId="7" applyFont="1" applyFill="1" applyBorder="1" applyAlignment="1">
      <alignment horizontal="center" vertical="center" wrapText="1"/>
    </xf>
    <xf numFmtId="0" fontId="60" fillId="3" borderId="51" xfId="7" applyFont="1" applyFill="1" applyBorder="1" applyAlignment="1">
      <alignment horizontal="center" vertical="center" wrapText="1"/>
    </xf>
    <xf numFmtId="0" fontId="60" fillId="3" borderId="49" xfId="7" applyFont="1" applyFill="1" applyBorder="1" applyAlignment="1">
      <alignment horizontal="center"/>
    </xf>
    <xf numFmtId="0" fontId="60" fillId="3" borderId="50" xfId="7" applyFont="1" applyFill="1" applyBorder="1" applyAlignment="1">
      <alignment horizontal="center"/>
    </xf>
    <xf numFmtId="0" fontId="60" fillId="3" borderId="51" xfId="7" applyFont="1" applyFill="1" applyBorder="1" applyAlignment="1">
      <alignment horizontal="center"/>
    </xf>
    <xf numFmtId="0" fontId="64" fillId="7" borderId="49" xfId="7" applyFont="1" applyFill="1" applyBorder="1" applyAlignment="1">
      <alignment horizontal="center"/>
    </xf>
    <xf numFmtId="0" fontId="64" fillId="7" borderId="50" xfId="7" applyFont="1" applyFill="1" applyBorder="1" applyAlignment="1">
      <alignment horizontal="center"/>
    </xf>
    <xf numFmtId="0" fontId="64" fillId="7" borderId="51" xfId="7" applyFont="1" applyFill="1" applyBorder="1" applyAlignment="1">
      <alignment horizontal="center"/>
    </xf>
    <xf numFmtId="0" fontId="60" fillId="0" borderId="32" xfId="7" applyFont="1" applyBorder="1"/>
    <xf numFmtId="0" fontId="67" fillId="0" borderId="32" xfId="11" applyFont="1" applyFill="1" applyBorder="1"/>
    <xf numFmtId="0" fontId="68" fillId="0" borderId="32" xfId="7" applyFont="1" applyBorder="1"/>
    <xf numFmtId="0" fontId="60" fillId="0" borderId="49" xfId="7" applyFont="1" applyBorder="1"/>
    <xf numFmtId="0" fontId="60" fillId="0" borderId="50" xfId="7" applyFont="1" applyBorder="1"/>
    <xf numFmtId="0" fontId="60" fillId="0" borderId="51" xfId="7" applyFont="1" applyBorder="1"/>
    <xf numFmtId="0" fontId="60" fillId="0" borderId="49" xfId="7" applyFont="1" applyBorder="1" applyAlignment="1">
      <alignment horizontal="left" vertical="center" wrapText="1"/>
    </xf>
    <xf numFmtId="0" fontId="60" fillId="0" borderId="50" xfId="7" applyFont="1" applyBorder="1" applyAlignment="1">
      <alignment horizontal="left" vertical="center" wrapText="1"/>
    </xf>
    <xf numFmtId="0" fontId="60" fillId="0" borderId="51" xfId="7" applyFont="1" applyBorder="1" applyAlignment="1">
      <alignment horizontal="left" vertical="center" wrapText="1"/>
    </xf>
    <xf numFmtId="0" fontId="64" fillId="5" borderId="37" xfId="7" applyFont="1" applyFill="1" applyBorder="1" applyAlignment="1">
      <alignment horizontal="center" wrapText="1"/>
    </xf>
    <xf numFmtId="0" fontId="64" fillId="5" borderId="38" xfId="7" applyFont="1" applyFill="1" applyBorder="1" applyAlignment="1">
      <alignment horizontal="center" wrapText="1"/>
    </xf>
    <xf numFmtId="0" fontId="64" fillId="5" borderId="39" xfId="7" applyFont="1" applyFill="1" applyBorder="1" applyAlignment="1">
      <alignment horizontal="center" wrapText="1"/>
    </xf>
    <xf numFmtId="0" fontId="64" fillId="5" borderId="43" xfId="7" applyFont="1" applyFill="1" applyBorder="1" applyAlignment="1">
      <alignment horizontal="center" wrapText="1"/>
    </xf>
    <xf numFmtId="0" fontId="64" fillId="5" borderId="44" xfId="7" applyFont="1" applyFill="1" applyBorder="1" applyAlignment="1">
      <alignment horizontal="center" wrapText="1"/>
    </xf>
    <xf numFmtId="0" fontId="64" fillId="5" borderId="45" xfId="7" applyFont="1" applyFill="1" applyBorder="1" applyAlignment="1">
      <alignment horizontal="center" wrapText="1"/>
    </xf>
    <xf numFmtId="0" fontId="61" fillId="0" borderId="49" xfId="7" applyFont="1" applyBorder="1"/>
    <xf numFmtId="0" fontId="61" fillId="0" borderId="50" xfId="7" applyFont="1" applyBorder="1"/>
    <xf numFmtId="0" fontId="61" fillId="0" borderId="51" xfId="7" applyFont="1" applyBorder="1"/>
    <xf numFmtId="0" fontId="61" fillId="0" borderId="32" xfId="7" applyFont="1" applyBorder="1"/>
    <xf numFmtId="0" fontId="60" fillId="8" borderId="49" xfId="7" applyFont="1" applyFill="1" applyBorder="1"/>
    <xf numFmtId="0" fontId="60" fillId="8" borderId="50" xfId="7" applyFont="1" applyFill="1" applyBorder="1"/>
    <xf numFmtId="0" fontId="60" fillId="8" borderId="51" xfId="7" applyFont="1" applyFill="1" applyBorder="1"/>
    <xf numFmtId="0" fontId="60" fillId="3" borderId="49" xfId="7" applyFont="1" applyFill="1" applyBorder="1" applyAlignment="1">
      <alignment horizontal="left" vertical="center" wrapText="1"/>
    </xf>
    <xf numFmtId="0" fontId="60" fillId="3" borderId="50" xfId="7" applyFont="1" applyFill="1" applyBorder="1" applyAlignment="1">
      <alignment horizontal="left" vertical="center" wrapText="1"/>
    </xf>
    <xf numFmtId="0" fontId="60" fillId="3" borderId="51" xfId="7" applyFont="1" applyFill="1" applyBorder="1" applyAlignment="1">
      <alignment horizontal="left" vertical="center" wrapText="1"/>
    </xf>
    <xf numFmtId="0" fontId="69" fillId="0" borderId="49" xfId="11" applyFont="1" applyFill="1" applyBorder="1"/>
    <xf numFmtId="0" fontId="69" fillId="0" borderId="50" xfId="11" applyFont="1" applyFill="1" applyBorder="1"/>
    <xf numFmtId="0" fontId="69" fillId="0" borderId="51" xfId="11" applyFont="1" applyFill="1" applyBorder="1"/>
    <xf numFmtId="0" fontId="68" fillId="0" borderId="32" xfId="11" applyFont="1" applyBorder="1"/>
    <xf numFmtId="0" fontId="64" fillId="5" borderId="49" xfId="7" applyFont="1" applyFill="1" applyBorder="1" applyAlignment="1">
      <alignment horizontal="right" indent="1"/>
    </xf>
    <xf numFmtId="0" fontId="64" fillId="5" borderId="50" xfId="7" applyFont="1" applyFill="1" applyBorder="1" applyAlignment="1">
      <alignment horizontal="right" indent="1"/>
    </xf>
    <xf numFmtId="0" fontId="64" fillId="5" borderId="51" xfId="7" applyFont="1" applyFill="1" applyBorder="1" applyAlignment="1">
      <alignment horizontal="right" indent="1"/>
    </xf>
    <xf numFmtId="170" fontId="63" fillId="7" borderId="32" xfId="7" applyNumberFormat="1" applyFont="1" applyFill="1" applyBorder="1" applyAlignment="1">
      <alignment horizontal="center" textRotation="90" shrinkToFit="1"/>
    </xf>
    <xf numFmtId="170" fontId="60" fillId="0" borderId="54" xfId="7" applyNumberFormat="1" applyFont="1" applyBorder="1" applyAlignment="1">
      <alignment horizontal="center" textRotation="90" shrinkToFit="1"/>
    </xf>
    <xf numFmtId="170" fontId="60" fillId="0" borderId="53" xfId="7" applyNumberFormat="1" applyFont="1" applyBorder="1" applyAlignment="1">
      <alignment horizontal="center" textRotation="90" shrinkToFit="1"/>
    </xf>
    <xf numFmtId="170" fontId="60" fillId="0" borderId="55" xfId="7" applyNumberFormat="1" applyFont="1" applyBorder="1" applyAlignment="1">
      <alignment horizontal="center" textRotation="90" shrinkToFit="1"/>
    </xf>
    <xf numFmtId="0" fontId="70" fillId="3" borderId="0" xfId="10" applyFont="1" applyFill="1" applyAlignment="1">
      <alignment vertical="top" shrinkToFit="1"/>
    </xf>
    <xf numFmtId="0" fontId="57" fillId="3" borderId="0" xfId="10" applyFont="1" applyFill="1" applyAlignment="1">
      <alignment horizontal="center" vertical="center" wrapText="1"/>
    </xf>
    <xf numFmtId="0" fontId="51" fillId="10" borderId="49" xfId="7" applyFont="1" applyFill="1" applyBorder="1" applyAlignment="1">
      <alignment horizontal="center"/>
    </xf>
    <xf numFmtId="0" fontId="51" fillId="10" borderId="50" xfId="7" applyFont="1" applyFill="1" applyBorder="1" applyAlignment="1">
      <alignment horizontal="center"/>
    </xf>
    <xf numFmtId="0" fontId="51" fillId="10" borderId="51" xfId="7" applyFont="1" applyFill="1" applyBorder="1" applyAlignment="1">
      <alignment horizontal="center"/>
    </xf>
    <xf numFmtId="0" fontId="60" fillId="8" borderId="32" xfId="7" applyFont="1" applyFill="1" applyBorder="1" applyAlignment="1">
      <alignment horizontal="center"/>
    </xf>
    <xf numFmtId="0" fontId="60" fillId="8" borderId="32" xfId="7" applyFont="1" applyFill="1" applyBorder="1" applyAlignment="1">
      <alignment horizontal="left"/>
    </xf>
    <xf numFmtId="170" fontId="60" fillId="8" borderId="34" xfId="7" applyNumberFormat="1" applyFont="1" applyFill="1" applyBorder="1" applyAlignment="1">
      <alignment horizontal="center" textRotation="90" shrinkToFit="1"/>
    </xf>
    <xf numFmtId="170" fontId="60" fillId="0" borderId="34" xfId="7" applyNumberFormat="1" applyFont="1" applyBorder="1" applyAlignment="1">
      <alignment horizontal="center" textRotation="90" shrinkToFit="1"/>
    </xf>
    <xf numFmtId="0" fontId="60" fillId="8" borderId="49" xfId="7" applyFont="1" applyFill="1" applyBorder="1" applyAlignment="1">
      <alignment horizontal="center"/>
    </xf>
    <xf numFmtId="0" fontId="60" fillId="8" borderId="50" xfId="7" applyFont="1" applyFill="1" applyBorder="1" applyAlignment="1">
      <alignment horizontal="center"/>
    </xf>
    <xf numFmtId="0" fontId="60" fillId="8" borderId="51" xfId="7" applyFont="1" applyFill="1" applyBorder="1" applyAlignment="1">
      <alignment horizontal="center"/>
    </xf>
    <xf numFmtId="0" fontId="64" fillId="5" borderId="37" xfId="7" applyFont="1" applyFill="1" applyBorder="1" applyAlignment="1">
      <alignment horizontal="center" vertical="center" wrapText="1"/>
    </xf>
    <xf numFmtId="0" fontId="64" fillId="5" borderId="38" xfId="7" applyFont="1" applyFill="1" applyBorder="1" applyAlignment="1">
      <alignment horizontal="center" vertical="center" wrapText="1"/>
    </xf>
    <xf numFmtId="0" fontId="64" fillId="5" borderId="39" xfId="7" applyFont="1" applyFill="1" applyBorder="1" applyAlignment="1">
      <alignment horizontal="center" vertical="center" wrapText="1"/>
    </xf>
    <xf numFmtId="0" fontId="64" fillId="5" borderId="43" xfId="7" applyFont="1" applyFill="1" applyBorder="1" applyAlignment="1">
      <alignment horizontal="center" vertical="center" wrapText="1"/>
    </xf>
    <xf numFmtId="0" fontId="64" fillId="5" borderId="44" xfId="7" applyFont="1" applyFill="1" applyBorder="1" applyAlignment="1">
      <alignment horizontal="center" vertical="center" wrapText="1"/>
    </xf>
    <xf numFmtId="0" fontId="64" fillId="5" borderId="45" xfId="7" applyFont="1" applyFill="1" applyBorder="1" applyAlignment="1">
      <alignment horizontal="center" vertical="center" wrapText="1"/>
    </xf>
    <xf numFmtId="0" fontId="67" fillId="8" borderId="32" xfId="11" applyFont="1" applyFill="1" applyBorder="1"/>
    <xf numFmtId="0" fontId="68" fillId="8" borderId="32" xfId="7" applyFont="1" applyFill="1" applyBorder="1"/>
    <xf numFmtId="0" fontId="60" fillId="3" borderId="49" xfId="7" applyFont="1" applyFill="1" applyBorder="1"/>
    <xf numFmtId="0" fontId="60" fillId="3" borderId="50" xfId="7" applyFont="1" applyFill="1" applyBorder="1"/>
    <xf numFmtId="0" fontId="60" fillId="3" borderId="51" xfId="7" applyFont="1" applyFill="1" applyBorder="1"/>
    <xf numFmtId="0" fontId="69" fillId="0" borderId="49" xfId="11" applyFont="1" applyBorder="1"/>
    <xf numFmtId="0" fontId="69" fillId="0" borderId="50" xfId="11" applyFont="1" applyBorder="1"/>
    <xf numFmtId="0" fontId="69" fillId="0" borderId="51" xfId="11" applyFont="1" applyBorder="1"/>
    <xf numFmtId="0" fontId="60" fillId="3" borderId="32" xfId="7" applyFont="1" applyFill="1" applyBorder="1"/>
    <xf numFmtId="0" fontId="69" fillId="3" borderId="32" xfId="11" applyFont="1" applyFill="1" applyBorder="1"/>
    <xf numFmtId="0" fontId="68" fillId="3" borderId="32" xfId="7" applyFont="1" applyFill="1" applyBorder="1"/>
    <xf numFmtId="0" fontId="60" fillId="3" borderId="32" xfId="7" applyFont="1" applyFill="1" applyBorder="1" applyAlignment="1">
      <alignment horizontal="left"/>
    </xf>
    <xf numFmtId="0" fontId="60" fillId="0" borderId="32" xfId="7" applyFont="1" applyBorder="1" applyAlignment="1">
      <alignment horizontal="left"/>
    </xf>
    <xf numFmtId="170" fontId="62" fillId="8" borderId="34" xfId="7" applyNumberFormat="1" applyFont="1" applyFill="1" applyBorder="1" applyAlignment="1">
      <alignment horizontal="center" textRotation="90" shrinkToFit="1"/>
    </xf>
    <xf numFmtId="0" fontId="60" fillId="6" borderId="49" xfId="7" applyFont="1" applyFill="1" applyBorder="1" applyAlignment="1">
      <alignment horizontal="center" vertical="center" wrapText="1"/>
    </xf>
    <xf numFmtId="0" fontId="60" fillId="6" borderId="50" xfId="7" applyFont="1" applyFill="1" applyBorder="1" applyAlignment="1">
      <alignment horizontal="center" vertical="center" wrapText="1"/>
    </xf>
    <xf numFmtId="0" fontId="60" fillId="6" borderId="51" xfId="7" applyFont="1" applyFill="1" applyBorder="1" applyAlignment="1">
      <alignment horizontal="center" vertical="center" wrapText="1"/>
    </xf>
    <xf numFmtId="0" fontId="62" fillId="8" borderId="49" xfId="7" applyFont="1" applyFill="1" applyBorder="1" applyAlignment="1">
      <alignment horizontal="left"/>
    </xf>
    <xf numFmtId="0" fontId="62" fillId="8" borderId="50" xfId="7" applyFont="1" applyFill="1" applyBorder="1" applyAlignment="1">
      <alignment horizontal="left"/>
    </xf>
    <xf numFmtId="0" fontId="62" fillId="8" borderId="51" xfId="7" applyFont="1" applyFill="1" applyBorder="1" applyAlignment="1">
      <alignment horizontal="left"/>
    </xf>
    <xf numFmtId="0" fontId="68" fillId="0" borderId="49" xfId="11" applyFont="1" applyBorder="1"/>
    <xf numFmtId="0" fontId="68" fillId="0" borderId="50" xfId="11" applyFont="1" applyBorder="1"/>
    <xf numFmtId="0" fontId="68" fillId="0" borderId="51" xfId="11" applyFont="1" applyBorder="1"/>
  </cellXfs>
  <cellStyles count="23">
    <cellStyle name="Comma" xfId="1" builtinId="3"/>
    <cellStyle name="Comma [0]" xfId="2" builtinId="6"/>
    <cellStyle name="Comma 2" xfId="3"/>
    <cellStyle name="Comma 21" xfId="20"/>
    <cellStyle name="Comma 26 2" xfId="14"/>
    <cellStyle name="Comma 3" xfId="5"/>
    <cellStyle name="Comma 3 2 2" xfId="19"/>
    <cellStyle name="Comma 4" xfId="17"/>
    <cellStyle name="Hyperlink" xfId="11" builtinId="8"/>
    <cellStyle name="Normal" xfId="0" builtinId="0"/>
    <cellStyle name="Normal 2" xfId="4"/>
    <cellStyle name="Normal 2 8 2" xfId="13"/>
    <cellStyle name="Normal 3" xfId="7"/>
    <cellStyle name="Normal 3 2" xfId="10"/>
    <cellStyle name="Normal 36" xfId="12"/>
    <cellStyle name="Normal 38" xfId="16"/>
    <cellStyle name="Normal 4" xfId="6"/>
    <cellStyle name="Normal 5" xfId="8"/>
    <cellStyle name="Normal 5 17" xfId="18"/>
    <cellStyle name="Normal 5 2" xfId="15"/>
    <cellStyle name="Normal 6" xfId="9"/>
    <cellStyle name="Normal 7" xfId="22"/>
    <cellStyle name="Percent 2" xfId="21"/>
  </cellStyles>
  <dxfs count="1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8.xml"/><Relationship Id="rId89"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3.xml"/><Relationship Id="rId5" Type="http://schemas.openxmlformats.org/officeDocument/2006/relationships/worksheet" Target="worksheets/sheet5.xml"/><Relationship Id="rId90" Type="http://schemas.openxmlformats.org/officeDocument/2006/relationships/styles" Target="styles.xml"/><Relationship Id="rId95" Type="http://schemas.openxmlformats.org/officeDocument/2006/relationships/customXml" Target="../customXml/item3.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4.xml"/><Relationship Id="rId85" Type="http://schemas.openxmlformats.org/officeDocument/2006/relationships/externalLink" Target="externalLinks/externalLink9.xml"/><Relationship Id="rId93"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externalLink" Target="externalLinks/externalLink7.xml"/><Relationship Id="rId88" Type="http://schemas.openxmlformats.org/officeDocument/2006/relationships/externalLink" Target="externalLinks/externalLink12.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2.xml"/><Relationship Id="rId81" Type="http://schemas.openxmlformats.org/officeDocument/2006/relationships/externalLink" Target="externalLinks/externalLink5.xml"/><Relationship Id="rId86" Type="http://schemas.openxmlformats.org/officeDocument/2006/relationships/externalLink" Target="externalLinks/externalLink10.xml"/><Relationship Id="rId9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11.xml"/><Relationship Id="rId61" Type="http://schemas.openxmlformats.org/officeDocument/2006/relationships/worksheet" Target="worksheets/sheet61.xml"/><Relationship Id="rId82" Type="http://schemas.openxmlformats.org/officeDocument/2006/relationships/externalLink" Target="externalLinks/externalLink6.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114706</xdr:colOff>
      <xdr:row>19</xdr:row>
      <xdr:rowOff>65752</xdr:rowOff>
    </xdr:from>
    <xdr:ext cx="839748" cy="513434"/>
    <xdr:pic>
      <xdr:nvPicPr>
        <xdr:cNvPr id="2" name="image1.png">
          <a:extLst>
            <a:ext uri="{FF2B5EF4-FFF2-40B4-BE49-F238E27FC236}">
              <a16:creationId xmlns:a16="http://schemas.microsoft.com/office/drawing/2014/main" id="{833944B0-46D7-4605-958E-C71DC685E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96106" y="7952452"/>
          <a:ext cx="839748" cy="51343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2009775</xdr:colOff>
      <xdr:row>155</xdr:row>
      <xdr:rowOff>47625</xdr:rowOff>
    </xdr:from>
    <xdr:to>
      <xdr:col>1</xdr:col>
      <xdr:colOff>2105025</xdr:colOff>
      <xdr:row>156</xdr:row>
      <xdr:rowOff>9525</xdr:rowOff>
    </xdr:to>
    <xdr:sp macro="" textlink="">
      <xdr:nvSpPr>
        <xdr:cNvPr id="2" name="AutoShape 1">
          <a:extLst>
            <a:ext uri="{FF2B5EF4-FFF2-40B4-BE49-F238E27FC236}">
              <a16:creationId xmlns:a16="http://schemas.microsoft.com/office/drawing/2014/main" id="{484F2586-830F-4E29-BA39-33D48CA41E0B}"/>
            </a:ext>
          </a:extLst>
        </xdr:cNvPr>
        <xdr:cNvSpPr>
          <a:spLocks/>
        </xdr:cNvSpPr>
      </xdr:nvSpPr>
      <xdr:spPr bwMode="auto">
        <a:xfrm>
          <a:off x="1171575" y="40528875"/>
          <a:ext cx="0" cy="161925"/>
        </a:xfrm>
        <a:prstGeom prst="righ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641782</xdr:colOff>
      <xdr:row>2</xdr:row>
      <xdr:rowOff>6402</xdr:rowOff>
    </xdr:from>
    <xdr:to>
      <xdr:col>4</xdr:col>
      <xdr:colOff>489857</xdr:colOff>
      <xdr:row>5</xdr:row>
      <xdr:rowOff>140804</xdr:rowOff>
    </xdr:to>
    <xdr:sp macro="" textlink="">
      <xdr:nvSpPr>
        <xdr:cNvPr id="2" name="TextBox 1">
          <a:extLst>
            <a:ext uri="{FF2B5EF4-FFF2-40B4-BE49-F238E27FC236}">
              <a16:creationId xmlns:a16="http://schemas.microsoft.com/office/drawing/2014/main" id="{D38CD38A-E655-4E41-8F37-63E0A96C467A}"/>
            </a:ext>
          </a:extLst>
        </xdr:cNvPr>
        <xdr:cNvSpPr txBox="1"/>
      </xdr:nvSpPr>
      <xdr:spPr bwMode="auto">
        <a:xfrm>
          <a:off x="870382" y="334062"/>
          <a:ext cx="7666195" cy="6144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200" b="1" i="0" u="sng">
              <a:latin typeface="Arial" panose="020B0604020202020204" pitchFamily="34" charset="0"/>
              <a:cs typeface="Arial" panose="020B0604020202020204" pitchFamily="34" charset="0"/>
            </a:rPr>
            <a:t>PRAVIN DESAI ARCHITECTS LTD</a:t>
          </a:r>
        </a:p>
        <a:p>
          <a:r>
            <a:rPr lang="en-US" sz="800" b="1" i="0" u="none">
              <a:latin typeface="Arial" panose="020B0604020202020204" pitchFamily="34" charset="0"/>
              <a:cs typeface="Arial" panose="020B0604020202020204" pitchFamily="34" charset="0"/>
            </a:rPr>
            <a:t>CRN. ROYAL ROAD &amp; SOLFERINO No. 4, MON DESIR, VACOAS, MAURITIUS.</a:t>
          </a:r>
        </a:p>
        <a:p>
          <a:r>
            <a:rPr lang="en-US" sz="800" b="1" i="0" u="none">
              <a:latin typeface="Arial" panose="020B0604020202020204" pitchFamily="34" charset="0"/>
              <a:cs typeface="Arial" panose="020B0604020202020204" pitchFamily="34" charset="0"/>
            </a:rPr>
            <a:t>Tel. No.   427-4444 Fax No. 427-8725    Email address : </a:t>
          </a:r>
          <a:r>
            <a:rPr lang="en-US" sz="800" b="1" i="1" u="none">
              <a:solidFill>
                <a:schemeClr val="accent1">
                  <a:lumMod val="75000"/>
                </a:schemeClr>
              </a:solidFill>
              <a:latin typeface="Arial" panose="020B0604020202020204" pitchFamily="34" charset="0"/>
              <a:ea typeface="+mn-ea"/>
              <a:cs typeface="Arial" panose="020B0604020202020204" pitchFamily="34" charset="0"/>
            </a:rPr>
            <a:t>info@</a:t>
          </a:r>
          <a:r>
            <a:rPr lang="en-US" sz="800" b="1" i="1" u="none">
              <a:solidFill>
                <a:schemeClr val="accent1">
                  <a:lumMod val="75000"/>
                </a:schemeClr>
              </a:solidFill>
              <a:latin typeface="Arial" panose="020B0604020202020204" pitchFamily="34" charset="0"/>
              <a:cs typeface="Arial" panose="020B0604020202020204" pitchFamily="34" charset="0"/>
            </a:rPr>
            <a:t>pravindesai.mu</a:t>
          </a:r>
        </a:p>
        <a:p>
          <a:r>
            <a:rPr lang="en-US" sz="800" b="1" i="0" u="none">
              <a:latin typeface="Arial" panose="020B0604020202020204" pitchFamily="34" charset="0"/>
              <a:cs typeface="Arial" panose="020B0604020202020204" pitchFamily="34" charset="0"/>
            </a:rPr>
            <a:t>COMPANY NO. : 096726 - 26TH JULY 2010VAT REG. NO. : VAT27044304, BRN:</a:t>
          </a:r>
          <a:r>
            <a:rPr lang="en-US" sz="800" b="1" i="0" u="none" baseline="0">
              <a:latin typeface="Arial" panose="020B0604020202020204" pitchFamily="34" charset="0"/>
              <a:cs typeface="Arial" panose="020B0604020202020204" pitchFamily="34" charset="0"/>
            </a:rPr>
            <a:t> C10096726</a:t>
          </a:r>
          <a:endParaRPr lang="en-US" sz="800" b="1" i="0" u="none">
            <a:latin typeface="Arial" panose="020B0604020202020204" pitchFamily="34" charset="0"/>
            <a:cs typeface="Arial" panose="020B0604020202020204" pitchFamily="34" charset="0"/>
          </a:endParaRPr>
        </a:p>
      </xdr:txBody>
    </xdr:sp>
    <xdr:clientData/>
  </xdr:twoCellAnchor>
  <xdr:twoCellAnchor editAs="absolute">
    <xdr:from>
      <xdr:col>1</xdr:col>
      <xdr:colOff>4142</xdr:colOff>
      <xdr:row>2</xdr:row>
      <xdr:rowOff>1243</xdr:rowOff>
    </xdr:from>
    <xdr:to>
      <xdr:col>1</xdr:col>
      <xdr:colOff>513522</xdr:colOff>
      <xdr:row>5</xdr:row>
      <xdr:rowOff>145403</xdr:rowOff>
    </xdr:to>
    <xdr:pic>
      <xdr:nvPicPr>
        <xdr:cNvPr id="3" name="Picture 5">
          <a:extLst>
            <a:ext uri="{FF2B5EF4-FFF2-40B4-BE49-F238E27FC236}">
              <a16:creationId xmlns:a16="http://schemas.microsoft.com/office/drawing/2014/main" id="{0E57B8AB-339D-490A-A83C-A199ECDE99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2742" y="328903"/>
          <a:ext cx="509380" cy="624220"/>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absolute">
    <xdr:from>
      <xdr:col>1</xdr:col>
      <xdr:colOff>613</xdr:colOff>
      <xdr:row>7</xdr:row>
      <xdr:rowOff>24848</xdr:rowOff>
    </xdr:from>
    <xdr:to>
      <xdr:col>2</xdr:col>
      <xdr:colOff>517000</xdr:colOff>
      <xdr:row>7</xdr:row>
      <xdr:rowOff>628671</xdr:rowOff>
    </xdr:to>
    <xdr:sp macro="" textlink="">
      <xdr:nvSpPr>
        <xdr:cNvPr id="4" name="TextBox 3">
          <a:extLst>
            <a:ext uri="{FF2B5EF4-FFF2-40B4-BE49-F238E27FC236}">
              <a16:creationId xmlns:a16="http://schemas.microsoft.com/office/drawing/2014/main" id="{9FECB487-3A56-49B1-B18D-0CA6622EFC6A}"/>
            </a:ext>
          </a:extLst>
        </xdr:cNvPr>
        <xdr:cNvSpPr txBox="1"/>
      </xdr:nvSpPr>
      <xdr:spPr bwMode="auto">
        <a:xfrm>
          <a:off x="229213" y="1076408"/>
          <a:ext cx="1910847" cy="6038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1" i="0" u="none">
              <a:latin typeface="Arial" panose="020B0604020202020204" pitchFamily="34" charset="0"/>
              <a:cs typeface="Arial" panose="020B0604020202020204" pitchFamily="34" charset="0"/>
            </a:rPr>
            <a:t>LIST</a:t>
          </a:r>
          <a:r>
            <a:rPr lang="en-US" sz="1050" b="1" i="0" u="none" baseline="0">
              <a:latin typeface="Arial" panose="020B0604020202020204" pitchFamily="34" charset="0"/>
              <a:cs typeface="Arial" panose="020B0604020202020204" pitchFamily="34" charset="0"/>
            </a:rPr>
            <a:t> OF DRAWINGS</a:t>
          </a:r>
          <a:endParaRPr lang="en-US" sz="1050" b="1" i="0" u="none">
            <a:latin typeface="Arial" panose="020B0604020202020204" pitchFamily="34" charset="0"/>
            <a:cs typeface="Arial" panose="020B0604020202020204" pitchFamily="34" charset="0"/>
          </a:endParaRPr>
        </a:p>
        <a:p>
          <a:r>
            <a:rPr lang="en-US" sz="1050" b="1" i="0" u="none">
              <a:latin typeface="Arial" panose="020B0604020202020204" pitchFamily="34" charset="0"/>
              <a:cs typeface="Arial" panose="020B0604020202020204" pitchFamily="34" charset="0"/>
            </a:rPr>
            <a:t>(TENDER)</a:t>
          </a:r>
        </a:p>
      </xdr:txBody>
    </xdr:sp>
    <xdr:clientData/>
  </xdr:twoCellAnchor>
  <xdr:twoCellAnchor editAs="absolute">
    <xdr:from>
      <xdr:col>1</xdr:col>
      <xdr:colOff>197</xdr:colOff>
      <xdr:row>8</xdr:row>
      <xdr:rowOff>5442</xdr:rowOff>
    </xdr:from>
    <xdr:to>
      <xdr:col>2</xdr:col>
      <xdr:colOff>4052</xdr:colOff>
      <xdr:row>8</xdr:row>
      <xdr:rowOff>462063</xdr:rowOff>
    </xdr:to>
    <xdr:sp macro="" textlink="">
      <xdr:nvSpPr>
        <xdr:cNvPr id="5" name="TextBox 4">
          <a:extLst>
            <a:ext uri="{FF2B5EF4-FFF2-40B4-BE49-F238E27FC236}">
              <a16:creationId xmlns:a16="http://schemas.microsoft.com/office/drawing/2014/main" id="{2F3F28EF-7412-429B-8C59-0581071FBF0B}"/>
            </a:ext>
          </a:extLst>
        </xdr:cNvPr>
        <xdr:cNvSpPr txBox="1"/>
      </xdr:nvSpPr>
      <xdr:spPr bwMode="auto">
        <a:xfrm>
          <a:off x="228797" y="1704702"/>
          <a:ext cx="1398315" cy="4566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1" i="0" u="sng">
              <a:latin typeface="Arial" panose="020B0604020202020204" pitchFamily="34" charset="0"/>
              <a:cs typeface="Arial" panose="020B0604020202020204" pitchFamily="34" charset="0"/>
            </a:rPr>
            <a:t>PROJECT:</a:t>
          </a:r>
        </a:p>
      </xdr:txBody>
    </xdr:sp>
    <xdr:clientData/>
  </xdr:twoCellAnchor>
  <xdr:twoCellAnchor editAs="absolute">
    <xdr:from>
      <xdr:col>2</xdr:col>
      <xdr:colOff>1449631</xdr:colOff>
      <xdr:row>7</xdr:row>
      <xdr:rowOff>20833</xdr:rowOff>
    </xdr:from>
    <xdr:to>
      <xdr:col>2</xdr:col>
      <xdr:colOff>3426889</xdr:colOff>
      <xdr:row>7</xdr:row>
      <xdr:rowOff>636814</xdr:rowOff>
    </xdr:to>
    <xdr:sp macro="" textlink="">
      <xdr:nvSpPr>
        <xdr:cNvPr id="6" name="TextBox 5">
          <a:extLst>
            <a:ext uri="{FF2B5EF4-FFF2-40B4-BE49-F238E27FC236}">
              <a16:creationId xmlns:a16="http://schemas.microsoft.com/office/drawing/2014/main" id="{174A8F2C-62DB-4A2C-AA4A-208FAE433D31}"/>
            </a:ext>
          </a:extLst>
        </xdr:cNvPr>
        <xdr:cNvSpPr txBox="1"/>
      </xdr:nvSpPr>
      <xdr:spPr bwMode="auto">
        <a:xfrm>
          <a:off x="3072691" y="1072393"/>
          <a:ext cx="1977258" cy="6159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0" i="0" u="none" strike="noStrike">
              <a:solidFill>
                <a:schemeClr val="dk1"/>
              </a:solidFill>
              <a:effectLst/>
              <a:latin typeface="Arial" panose="020B0604020202020204" pitchFamily="34" charset="0"/>
              <a:ea typeface="+mn-ea"/>
              <a:cs typeface="Arial" panose="020B0604020202020204" pitchFamily="34" charset="0"/>
            </a:rPr>
            <a:t>PROJECT NO.:</a:t>
          </a:r>
          <a:r>
            <a:rPr lang="en-US" sz="1050">
              <a:latin typeface="Arial" panose="020B0604020202020204" pitchFamily="34" charset="0"/>
              <a:cs typeface="Arial" panose="020B0604020202020204" pitchFamily="34" charset="0"/>
            </a:rPr>
            <a:t> </a:t>
          </a:r>
          <a:r>
            <a:rPr lang="en-US" sz="1050" b="1">
              <a:solidFill>
                <a:schemeClr val="dk1"/>
              </a:solidFill>
              <a:latin typeface="Arial" panose="020B0604020202020204" pitchFamily="34" charset="0"/>
              <a:ea typeface="+mn-ea"/>
              <a:cs typeface="Arial" panose="020B0604020202020204" pitchFamily="34" charset="0"/>
            </a:rPr>
            <a:t>NP / 24 / 06</a:t>
          </a:r>
        </a:p>
      </xdr:txBody>
    </xdr:sp>
    <xdr:clientData/>
  </xdr:twoCellAnchor>
  <xdr:twoCellAnchor editAs="absolute">
    <xdr:from>
      <xdr:col>2</xdr:col>
      <xdr:colOff>4244246</xdr:colOff>
      <xdr:row>7</xdr:row>
      <xdr:rowOff>28074</xdr:rowOff>
    </xdr:from>
    <xdr:to>
      <xdr:col>4</xdr:col>
      <xdr:colOff>503109</xdr:colOff>
      <xdr:row>7</xdr:row>
      <xdr:rowOff>625929</xdr:rowOff>
    </xdr:to>
    <xdr:sp macro="" textlink="">
      <xdr:nvSpPr>
        <xdr:cNvPr id="7" name="TextBox 6">
          <a:extLst>
            <a:ext uri="{FF2B5EF4-FFF2-40B4-BE49-F238E27FC236}">
              <a16:creationId xmlns:a16="http://schemas.microsoft.com/office/drawing/2014/main" id="{833DF7FC-F00C-4F0F-B06C-3D4CC6BA0406}"/>
            </a:ext>
          </a:extLst>
        </xdr:cNvPr>
        <xdr:cNvSpPr txBox="1"/>
      </xdr:nvSpPr>
      <xdr:spPr bwMode="auto">
        <a:xfrm>
          <a:off x="5867306" y="1079634"/>
          <a:ext cx="2682523" cy="5978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sz="1050" b="0" i="0" u="sng" strike="noStrike">
              <a:solidFill>
                <a:schemeClr val="dk1"/>
              </a:solidFill>
              <a:effectLst/>
              <a:latin typeface="Arial" panose="020B0604020202020204" pitchFamily="34" charset="0"/>
              <a:ea typeface="+mn-ea"/>
              <a:cs typeface="Arial" panose="020B0604020202020204" pitchFamily="34" charset="0"/>
            </a:rPr>
            <a:t>CLIENT:</a:t>
          </a:r>
          <a:r>
            <a:rPr lang="en-US" sz="1050" b="0" i="0" u="none" strike="noStrike">
              <a:solidFill>
                <a:schemeClr val="dk1"/>
              </a:solidFill>
              <a:effectLst/>
              <a:latin typeface="Arial" panose="020B0604020202020204" pitchFamily="34" charset="0"/>
              <a:ea typeface="+mn-ea"/>
              <a:cs typeface="Arial" panose="020B0604020202020204" pitchFamily="34" charset="0"/>
            </a:rPr>
            <a:t> </a:t>
          </a:r>
          <a:r>
            <a:rPr lang="en-US" sz="1050" b="1" i="0" u="none" strike="noStrike">
              <a:solidFill>
                <a:schemeClr val="dk1"/>
              </a:solidFill>
              <a:effectLst/>
              <a:latin typeface="Arial" panose="020B0604020202020204" pitchFamily="34" charset="0"/>
              <a:ea typeface="+mn-ea"/>
              <a:cs typeface="Arial" panose="020B0604020202020204" pitchFamily="34" charset="0"/>
            </a:rPr>
            <a:t>DEPARTMENT OF CIVIL      </a:t>
          </a:r>
        </a:p>
        <a:p>
          <a:pPr marL="0" marR="0" indent="0" algn="l" defTabSz="914400" eaLnBrk="1" fontAlgn="auto" latinLnBrk="0" hangingPunct="1">
            <a:lnSpc>
              <a:spcPct val="100000"/>
            </a:lnSpc>
            <a:spcBef>
              <a:spcPts val="0"/>
            </a:spcBef>
            <a:spcAft>
              <a:spcPts val="0"/>
            </a:spcAft>
            <a:buClrTx/>
            <a:buSzTx/>
            <a:buFontTx/>
            <a:buNone/>
            <a:tabLst/>
            <a:defRPr/>
          </a:pPr>
          <a:r>
            <a:rPr lang="en-US" sz="1050" b="1" i="0" u="none" strike="noStrike">
              <a:solidFill>
                <a:schemeClr val="dk1"/>
              </a:solidFill>
              <a:effectLst/>
              <a:latin typeface="Arial" panose="020B0604020202020204" pitchFamily="34" charset="0"/>
              <a:ea typeface="+mn-ea"/>
              <a:cs typeface="Arial" panose="020B0604020202020204" pitchFamily="34" charset="0"/>
            </a:rPr>
            <a:t>               AVIATION</a:t>
          </a:r>
        </a:p>
      </xdr:txBody>
    </xdr:sp>
    <xdr:clientData/>
  </xdr:twoCellAnchor>
  <xdr:twoCellAnchor editAs="absolute">
    <xdr:from>
      <xdr:col>2</xdr:col>
      <xdr:colOff>2840</xdr:colOff>
      <xdr:row>8</xdr:row>
      <xdr:rowOff>5443</xdr:rowOff>
    </xdr:from>
    <xdr:to>
      <xdr:col>2</xdr:col>
      <xdr:colOff>5840185</xdr:colOff>
      <xdr:row>8</xdr:row>
      <xdr:rowOff>462643</xdr:rowOff>
    </xdr:to>
    <xdr:sp macro="" textlink="">
      <xdr:nvSpPr>
        <xdr:cNvPr id="8" name="TextBox 7">
          <a:extLst>
            <a:ext uri="{FF2B5EF4-FFF2-40B4-BE49-F238E27FC236}">
              <a16:creationId xmlns:a16="http://schemas.microsoft.com/office/drawing/2014/main" id="{9F97B3FF-B5B8-458B-A9E2-8DF8042F647C}"/>
            </a:ext>
          </a:extLst>
        </xdr:cNvPr>
        <xdr:cNvSpPr txBox="1"/>
      </xdr:nvSpPr>
      <xdr:spPr bwMode="auto">
        <a:xfrm>
          <a:off x="1625900" y="1704703"/>
          <a:ext cx="5837345" cy="457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50" b="1" i="0" u="none" strike="noStrike" baseline="0">
              <a:solidFill>
                <a:schemeClr val="dk1"/>
              </a:solidFill>
              <a:effectLst/>
              <a:latin typeface="Arial" panose="020B0604020202020204" pitchFamily="34" charset="0"/>
              <a:ea typeface="+mn-ea"/>
              <a:cs typeface="Arial" panose="020B0604020202020204" pitchFamily="34" charset="0"/>
            </a:rPr>
            <a:t>DEMOLITION OF EXISTING PERMIT OFFICE AND CONSTRUCTION OF A NEW PERMIT OFFICE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rmerits\MEngineering2\Users\Jayshen\Desktop\Legend%20Hill%20Budget\51%20Budget\Residential\A516%20Legend%20Hill%20Detailed%20Design%20MEP%20Budget%20Estimate%20Issue%20No%203B.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Documents%20and%20Settings\Kbhudye\My%20Documents\Price%20List\Pipings-%20(%20PVC,HTA,HDPE,copper,pex%20and%20rifeng%20pipes\Jinan%20Meide%20casting\Revised%20quotation%20sheet%20on%20Dec%20%2015%20201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Beeharry%20Housayn/Documents/New%20folder%20(2)/A878.334_T0%20Civil%20Aviation%20MEP%20BOQ_amended.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92.168.100.254\Projects\Users\User\Desktop\Works\Civil%20Aviation\BOQ\A598.334.3.T0%20The%20Docks%201%20Lift%20BOQ%20-%2011.09.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vrmerits\MEngineering2\A516%20Legend%20Hill%20at%20Black%20River\5-%20Cost%20Control\51%20Budget\Residential\A516%20Legend%20Hill%20Detailed%20Design%20MEP%20Budget%20Estimate%20Issue%20No%203B.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rverhp:8055/Documents%20and%20Settings/Harry/Local%20Settings/Temporary%20Internet%20Files/Content.IE5/89UBS1EN/Areas%20for%20QC%20Check%20(D17K3RR2_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erverhp:8055/OCC047/Air%20Conditioning%20%20Ventilation/Tender%20Documents/Tender%20Document%20priced/1%20%20Cyber%20City%20-%20AC%20Installation%20-%20Proposal%20for%20Level%20%2010%20-%2011101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Tender%20-%20Residence%20Les%20Camelias%20-%20PH%20-%201812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Users\user\Desktop\EU%20Rochebois\budget%20Estimation\Basic_calcul%20Rugerro.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92.224.244.31\zzdata\Documents%20and%20Settings\Kbhudye\My%20Documents\Price%20List\Pipings-%20(%20PVC,HTA,HDPE,copper,pex%20and%20rifeng%20pipes\Jinan%20Meide%20casting\Revised%20quotation%20sheet%20on%20Dec%20%2015%20201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92.168.100.254\Projects\Documents%20and%20Settings\Kbhudye\My%20Documents\Price%20List\Pipings-%20(%20PVC,HTA,HDPE,copper,pex%20and%20rifeng%20pipes\Jinan%20Meide%20casting\Revised%20quotation%20sheet%20on%20Dec%20%2015%20201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leshare\FileTransfer\Documents%20and%20Settings\Kbhudye\My%20Documents\Price%20List\Pipings-%20(%20PVC,HTA,HDPE,copper,pex%20and%20rifeng%20pipes\Jinan%20Meide%20casting\Revised%20quotation%20sheet%20on%20Dec%20%2015%20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Notes"/>
      <sheetName val="UC"/>
      <sheetName val="PG"/>
      <sheetName val="MB (6)"/>
      <sheetName val="MB (7)"/>
      <sheetName val="MB"/>
      <sheetName val="VA"/>
      <sheetName val="VB"/>
      <sheetName val="R11"/>
      <sheetName val="R12"/>
      <sheetName val="S10"/>
      <sheetName val="S21"/>
      <sheetName val="S60"/>
      <sheetName val="N10"/>
      <sheetName val="T62"/>
      <sheetName val="U11"/>
      <sheetName val="V10"/>
      <sheetName val="V12"/>
      <sheetName val="V20"/>
      <sheetName val="V21"/>
      <sheetName val="V35"/>
      <sheetName val="V41"/>
      <sheetName val="W10"/>
      <sheetName val="W12"/>
      <sheetName val="W20-1"/>
      <sheetName val="W20-2"/>
      <sheetName val="X10"/>
      <sheetName val="E1"/>
      <sheetName val="E2"/>
      <sheetName val="E3"/>
      <sheetName val="E4"/>
      <sheetName val="E5"/>
      <sheetName val="E6"/>
      <sheetName val="E7"/>
      <sheetName val="E8"/>
      <sheetName val="TE"/>
      <sheetName val="TM"/>
      <sheetName val="RD"/>
      <sheetName val="PS"/>
      <sheetName val="MS"/>
      <sheetName val="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6">
          <cell r="J6">
            <v>900</v>
          </cell>
        </row>
        <row r="7">
          <cell r="J7">
            <v>900</v>
          </cell>
        </row>
        <row r="8">
          <cell r="J8">
            <v>1100</v>
          </cell>
        </row>
        <row r="9">
          <cell r="J9">
            <v>1800</v>
          </cell>
        </row>
        <row r="21">
          <cell r="J21">
            <v>2900</v>
          </cell>
        </row>
        <row r="27">
          <cell r="J27">
            <v>4100</v>
          </cell>
        </row>
        <row r="33">
          <cell r="J33">
            <v>2600</v>
          </cell>
        </row>
        <row r="40">
          <cell r="J40">
            <v>50.62</v>
          </cell>
        </row>
        <row r="45">
          <cell r="J45">
            <v>5100</v>
          </cell>
        </row>
        <row r="51">
          <cell r="J51">
            <v>66.12</v>
          </cell>
        </row>
        <row r="56">
          <cell r="J56">
            <v>1800</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XLR_NoRangeSheet"/>
      <sheetName val="Jinan Meide"/>
      <sheetName val="Costing Sheet"/>
    </sheetNames>
    <sheetDataSet>
      <sheetData sheetId="0" refreshError="1"/>
      <sheetData sheetId="1" refreshError="1"/>
      <sheetData sheetId="2" refreshError="1"/>
      <sheetData sheetId="3" refreshError="1">
        <row r="6">
          <cell r="B6" t="str">
            <v/>
          </cell>
          <cell r="I6" t="str">
            <v>122-102QA121402,442-102QA121401</v>
          </cell>
          <cell r="J6">
            <v>40526.435324074097</v>
          </cell>
          <cell r="N6" t="str">
            <v>REY&amp;LENFERNA LTDROYAD ROAD,BELL VILLAGE REP OF MAURITIUS</v>
          </cell>
          <cell r="U6" t="str">
            <v>USD</v>
          </cell>
          <cell r="V6">
            <v>6.6449999999999996</v>
          </cell>
          <cell r="AH6" t="str">
            <v>QINGDAO,CHINA</v>
          </cell>
          <cell r="AI6" t="str">
            <v>PORT LOUIS REP OF MAURITIUS</v>
          </cell>
          <cell r="CJ6" t="str">
            <v>,</v>
          </cell>
        </row>
        <row r="7">
          <cell r="BJ7" t="str">
            <v>FOB QINGDAO,CHINA</v>
          </cell>
          <cell r="BL7" t="str">
            <v>MECH BRAND MALLEABLE IRON PIPE FITTINGS WITH BRITISH STANDARDMECH BRAND DUCTILE IRON GROOVED FITTING AND COUPLING</v>
          </cell>
          <cell r="BN7" t="str">
            <v>3)THE PRICES ARE BASED ON USD TO RMB EXCHANGE RATE</v>
          </cell>
        </row>
        <row r="8">
          <cell r="B8">
            <v>373</v>
          </cell>
        </row>
      </sheetData>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MB (6)"/>
      <sheetName val="MB (7)"/>
      <sheetName val="MB"/>
      <sheetName val="VA"/>
      <sheetName val="VB"/>
      <sheetName val="PG"/>
      <sheetName val="V12"/>
      <sheetName val="V20"/>
      <sheetName val="V21"/>
      <sheetName val="V22"/>
      <sheetName val="V32"/>
      <sheetName val="V33"/>
      <sheetName val="V40"/>
      <sheetName val="W20"/>
      <sheetName val="W40"/>
      <sheetName val="W50"/>
      <sheetName val="W70"/>
      <sheetName val="X10"/>
      <sheetName val="LF"/>
      <sheetName val="TE"/>
      <sheetName val="RD"/>
      <sheetName val="PS"/>
      <sheetName val="MS"/>
      <sheetName va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2">
          <cell r="G2" t="str">
            <v>A878</v>
          </cell>
          <cell r="H2" t="str">
            <v>Civil Aviation</v>
          </cell>
        </row>
      </sheetData>
      <sheetData sheetId="2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MB (6)"/>
      <sheetName val="MB (7)"/>
      <sheetName val="MB"/>
      <sheetName val="VA"/>
      <sheetName val="VB"/>
      <sheetName val="PG"/>
      <sheetName val="X10"/>
      <sheetName val="TE"/>
      <sheetName val="RD"/>
      <sheetName val="PS"/>
      <sheetName val="M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ow r="2">
          <cell r="G2" t="str">
            <v>A598</v>
          </cell>
        </row>
        <row r="7">
          <cell r="G7" t="str">
            <v>X10</v>
          </cell>
          <cell r="H7" t="str">
            <v>Lifts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Notes"/>
      <sheetName val="UC"/>
      <sheetName val="PG"/>
      <sheetName val="MB (6)"/>
      <sheetName val="MB (7)"/>
      <sheetName val="MB"/>
      <sheetName val="VA"/>
      <sheetName val="VB"/>
      <sheetName val="R11"/>
      <sheetName val="R12"/>
      <sheetName val="S10"/>
      <sheetName val="S21"/>
      <sheetName val="S60"/>
      <sheetName val="N10"/>
      <sheetName val="T62"/>
      <sheetName val="U11"/>
      <sheetName val="V10"/>
      <sheetName val="V12"/>
      <sheetName val="V20"/>
      <sheetName val="V21"/>
      <sheetName val="V35"/>
      <sheetName val="V41"/>
      <sheetName val="W10"/>
      <sheetName val="W12"/>
      <sheetName val="W20-1"/>
      <sheetName val="W20-2"/>
      <sheetName val="X10"/>
      <sheetName val="E1"/>
      <sheetName val="E2"/>
      <sheetName val="E3"/>
      <sheetName val="E4"/>
      <sheetName val="E5"/>
      <sheetName val="E6"/>
      <sheetName val="E7"/>
      <sheetName val="E8"/>
      <sheetName val="TE"/>
      <sheetName val="TM"/>
      <sheetName val="RD"/>
      <sheetName val="PS"/>
      <sheetName val="MS"/>
      <sheetName val="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6">
          <cell r="J6">
            <v>900</v>
          </cell>
        </row>
        <row r="7">
          <cell r="J7">
            <v>900</v>
          </cell>
        </row>
        <row r="8">
          <cell r="J8">
            <v>1100</v>
          </cell>
        </row>
        <row r="9">
          <cell r="J9">
            <v>1800</v>
          </cell>
        </row>
        <row r="21">
          <cell r="J21">
            <v>2900</v>
          </cell>
        </row>
        <row r="27">
          <cell r="J27">
            <v>4100</v>
          </cell>
        </row>
        <row r="33">
          <cell r="J33">
            <v>2600</v>
          </cell>
        </row>
        <row r="40">
          <cell r="J40">
            <v>50.62</v>
          </cell>
        </row>
        <row r="45">
          <cell r="J45">
            <v>5100</v>
          </cell>
        </row>
        <row r="51">
          <cell r="J51">
            <v>66.12</v>
          </cell>
        </row>
        <row r="56">
          <cell r="J56">
            <v>1800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C Areas"/>
      <sheetName val="Sheet1"/>
      <sheetName val="QC_Areas"/>
    </sheetNames>
    <sheetDataSet>
      <sheetData sheetId="0"/>
      <sheetData sheetId="1" refreshError="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sheetName val="CT&amp;C"/>
      <sheetName val="Conditions"/>
      <sheetName val="FLOOR 4 (2)"/>
      <sheetName val="FLOOR 4"/>
      <sheetName val="Exclusions"/>
      <sheetName val="Sheet1"/>
      <sheetName val="FLOOR_4_(2)"/>
      <sheetName val="FLOOR_4"/>
    </sheetNames>
    <sheetDataSet>
      <sheetData sheetId="0"/>
      <sheetData sheetId="1" refreshError="1"/>
      <sheetData sheetId="2"/>
      <sheetData sheetId="3"/>
      <sheetData sheetId="4">
        <row r="5">
          <cell r="G5">
            <v>1</v>
          </cell>
        </row>
      </sheetData>
      <sheetData sheetId="5" refreshError="1"/>
      <sheetData sheetId="6" refreshError="1"/>
      <sheetData sheetId="7"/>
      <sheetData sheetId="8">
        <row r="5">
          <cell r="G5">
            <v>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H"/>
      <sheetName val="M-SUMMARY PH&amp;FF"/>
      <sheetName val="overhead &amp; prelims"/>
      <sheetName val=" Final M-SUMMARY "/>
      <sheetName val="OPTIONAL OFFER "/>
      <sheetName val="Conditions"/>
      <sheetName val="CT&amp;C"/>
      <sheetName val="M-SUMMARY_PH&amp;FF"/>
      <sheetName val="overhead_&amp;_prelims"/>
      <sheetName val="_Final_M-SUMMARY_"/>
      <sheetName val="OPTIONAL_OFFER_"/>
      <sheetName val="Sheet1"/>
      <sheetName val="M-SUMMARY_PH&amp;FF2"/>
      <sheetName val="overhead_&amp;_prelims2"/>
      <sheetName val="_Final_M-SUMMARY_2"/>
      <sheetName val="OPTIONAL_OFFER_2"/>
      <sheetName val="M-SUMMARY_PH&amp;FF1"/>
      <sheetName val="overhead_&amp;_prelims1"/>
      <sheetName val="_Final_M-SUMMARY_1"/>
      <sheetName val="OPTIONAL_OFFER_1"/>
    </sheetNames>
    <sheetDataSet>
      <sheetData sheetId="0" refreshError="1">
        <row r="7">
          <cell r="O7">
            <v>1.5</v>
          </cell>
        </row>
        <row r="8">
          <cell r="O8">
            <v>1.1000000000000001</v>
          </cell>
        </row>
        <row r="9">
          <cell r="O9">
            <v>1.5</v>
          </cell>
        </row>
        <row r="10">
          <cell r="O10">
            <v>1.3</v>
          </cell>
        </row>
        <row r="13">
          <cell r="O13">
            <v>1.2</v>
          </cell>
        </row>
        <row r="14">
          <cell r="O14">
            <v>1.3</v>
          </cell>
        </row>
      </sheetData>
      <sheetData sheetId="1" refreshError="1"/>
      <sheetData sheetId="2" refreshError="1"/>
      <sheetData sheetId="3" refreshError="1"/>
      <sheetData sheetId="4" refreshError="1"/>
      <sheetData sheetId="5"/>
      <sheetData sheetId="6" refreshError="1"/>
      <sheetData sheetId="7"/>
      <sheetData sheetId="8"/>
      <sheetData sheetId="9"/>
      <sheetData sheetId="10"/>
      <sheetData sheetId="11" refreshError="1"/>
      <sheetData sheetId="12"/>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ce recapitulation"/>
      <sheetName val="Assembling, start up and tests"/>
      <sheetName val="Delivery times"/>
      <sheetName val="Spare parts"/>
      <sheetName val="Training on site"/>
      <sheetName val="Taxes and local duties"/>
      <sheetName val="Price validity"/>
      <sheetName val="DEPARTMENT 1. PIG SLAUGHTERING"/>
      <sheetName val="DEPARTMENT 2. CATTLE SLAUGHETRI"/>
      <sheetName val="DEPARTMENT 3. SHEEP SLAUGHETRIN"/>
      <sheetName val="DEPARTMENT 4. OVERHEAD TRANSPOR"/>
      <sheetName val="DEPARTMENT 5. SAUSAGE FACTORY"/>
      <sheetName val="DEPARTMENT 6. ACCESSORIES"/>
      <sheetName val="REFRIGERATING PLANT"/>
      <sheetName val="ROOM AIR CONDITIONING"/>
      <sheetName val="REFRIGERATING CELLARS"/>
      <sheetName val="RECAPITULATION AUXILLARY EQUIPM"/>
      <sheetName val="List of exclusions"/>
      <sheetName val="Process description"/>
      <sheetName val="Price_recapitulation"/>
      <sheetName val="Assembling,_start_up_and_tests"/>
      <sheetName val="Delivery_times"/>
      <sheetName val="Spare_parts"/>
      <sheetName val="Training_on_site"/>
      <sheetName val="Taxes_and_local_duties"/>
      <sheetName val="Price_validity"/>
      <sheetName val="DEPARTMENT_1__PIG_SLAUGHTERING"/>
      <sheetName val="DEPARTMENT_2__CATTLE_SLAUGHETRI"/>
      <sheetName val="DEPARTMENT_3__SHEEP_SLAUGHETRIN"/>
      <sheetName val="DEPARTMENT_4__OVERHEAD_TRANSPOR"/>
      <sheetName val="DEPARTMENT_5__SAUSAGE_FACTORY"/>
      <sheetName val="DEPARTMENT_6__ACCESSORIES"/>
      <sheetName val="REFRIGERATING_PLANT"/>
      <sheetName val="ROOM_AIR_CONDITIONING"/>
      <sheetName val="REFRIGERATING_CELLARS"/>
      <sheetName val="RECAPITULATION_AUXILLARY_EQUIPM"/>
      <sheetName val="List_of_exclusions"/>
      <sheetName val="Process_description"/>
      <sheetName val="Price_recapitulation2"/>
      <sheetName val="Assembling,_start_up_and_tests2"/>
      <sheetName val="Delivery_times2"/>
      <sheetName val="Spare_parts2"/>
      <sheetName val="Training_on_site2"/>
      <sheetName val="Taxes_and_local_duties2"/>
      <sheetName val="Price_validity2"/>
      <sheetName val="DEPARTMENT_1__PIG_SLAUGHTERING2"/>
      <sheetName val="DEPARTMENT_2__CATTLE_SLAUGHETR2"/>
      <sheetName val="DEPARTMENT_3__SHEEP_SLAUGHETRI2"/>
      <sheetName val="DEPARTMENT_4__OVERHEAD_TRANSPO2"/>
      <sheetName val="DEPARTMENT_5__SAUSAGE_FACTORY2"/>
      <sheetName val="DEPARTMENT_6__ACCESSORIES2"/>
      <sheetName val="REFRIGERATING_PLANT2"/>
      <sheetName val="ROOM_AIR_CONDITIONING2"/>
      <sheetName val="REFRIGERATING_CELLARS2"/>
      <sheetName val="RECAPITULATION_AUXILLARY_EQUIP2"/>
      <sheetName val="List_of_exclusions2"/>
      <sheetName val="Process_description2"/>
      <sheetName val="Price_recapitulation1"/>
      <sheetName val="Assembling,_start_up_and_tests1"/>
      <sheetName val="Delivery_times1"/>
      <sheetName val="Spare_parts1"/>
      <sheetName val="Training_on_site1"/>
      <sheetName val="Taxes_and_local_duties1"/>
      <sheetName val="Price_validity1"/>
      <sheetName val="DEPARTMENT_1__PIG_SLAUGHTERING1"/>
      <sheetName val="DEPARTMENT_2__CATTLE_SLAUGHETR1"/>
      <sheetName val="DEPARTMENT_3__SHEEP_SLAUGHETRI1"/>
      <sheetName val="DEPARTMENT_4__OVERHEAD_TRANSPO1"/>
      <sheetName val="DEPARTMENT_5__SAUSAGE_FACTORY1"/>
      <sheetName val="DEPARTMENT_6__ACCESSORIES1"/>
      <sheetName val="REFRIGERATING_PLANT1"/>
      <sheetName val="ROOM_AIR_CONDITIONING1"/>
      <sheetName val="REFRIGERATING_CELLARS1"/>
      <sheetName val="RECAPITULATION_AUXILLARY_EQUIP1"/>
      <sheetName val="List_of_exclusions1"/>
      <sheetName val="Process_description1"/>
    </sheetNames>
    <sheetDataSet>
      <sheetData sheetId="0">
        <row r="16">
          <cell r="G16">
            <v>102.65188568538917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6">
          <cell r="G16">
            <v>102.65188568538917</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16">
          <cell r="G16">
            <v>102.65188568538917</v>
          </cell>
        </row>
      </sheetData>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16">
          <cell r="G16">
            <v>102.65188568538917</v>
          </cell>
        </row>
      </sheetData>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XLR_NoRangeSheet"/>
      <sheetName val="Jinan Meide"/>
    </sheetNames>
    <sheetDataSet>
      <sheetData sheetId="0" refreshError="1"/>
      <sheetData sheetId="1" refreshError="1"/>
      <sheetData sheetId="2" refreshError="1"/>
      <sheetData sheetId="3">
        <row r="6">
          <cell r="B6">
            <v>0</v>
          </cell>
        </row>
        <row r="8">
          <cell r="C8">
            <v>7269</v>
          </cell>
        </row>
      </sheetData>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XLR_NoRangeSheet"/>
      <sheetName val="Jinan Meide"/>
      <sheetName val="Costing Sheet"/>
    </sheetNames>
    <sheetDataSet>
      <sheetData sheetId="0" refreshError="1"/>
      <sheetData sheetId="1" refreshError="1"/>
      <sheetData sheetId="2" refreshError="1"/>
      <sheetData sheetId="3">
        <row r="6">
          <cell r="B6">
            <v>0</v>
          </cell>
        </row>
        <row r="8">
          <cell r="C8">
            <v>7269</v>
          </cell>
          <cell r="D8">
            <v>13681.88</v>
          </cell>
          <cell r="E8">
            <v>6681.84</v>
          </cell>
        </row>
      </sheetData>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XLR_NoRangeSheet"/>
      <sheetName val="Jinan Meide"/>
    </sheetNames>
    <sheetDataSet>
      <sheetData sheetId="0" refreshError="1"/>
      <sheetData sheetId="1" refreshError="1"/>
      <sheetData sheetId="2" refreshError="1"/>
      <sheetData sheetId="3">
        <row r="6">
          <cell r="B6" t="str">
            <v/>
          </cell>
          <cell r="I6" t="str">
            <v>122-102QA121402,442-102QA121401</v>
          </cell>
          <cell r="J6">
            <v>40526.435324074097</v>
          </cell>
          <cell r="N6" t="str">
            <v>REY&amp;LENFERNA LTDROYAD ROAD,BELL VILLAGE REP OF MAURITIUS</v>
          </cell>
          <cell r="U6" t="str">
            <v>USD</v>
          </cell>
          <cell r="V6">
            <v>6.6449999999999996</v>
          </cell>
          <cell r="AH6" t="str">
            <v>QINGDAO,CHINA</v>
          </cell>
          <cell r="AI6" t="str">
            <v>PORT LOUIS REP OF MAURITIUS</v>
          </cell>
          <cell r="CJ6" t="str">
            <v>,</v>
          </cell>
        </row>
        <row r="7">
          <cell r="BJ7" t="str">
            <v>FOB QINGDAO,CHINA</v>
          </cell>
          <cell r="BL7" t="str">
            <v>MECH BRAND MALLEABLE IRON PIPE FITTINGS WITH BRITISH STANDARDMECH BRAND DUCTILE IRON GROOVED FITTING AND COUPLING</v>
          </cell>
          <cell r="BN7" t="str">
            <v>3)THE PRICES ARE BASED ON USD TO RMB EXCHANGE RATE</v>
          </cell>
        </row>
        <row r="8">
          <cell r="B8">
            <v>373</v>
          </cell>
          <cell r="D8">
            <v>13681.88</v>
          </cell>
          <cell r="E8">
            <v>6681.84</v>
          </cell>
        </row>
      </sheetData>
      <sheetData sheetId="4"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civil-aviation@govmu.org" TargetMode="External"/><Relationship Id="rId2" Type="http://schemas.openxmlformats.org/officeDocument/2006/relationships/hyperlink" Target="mailto:info@pravindesai.mu" TargetMode="External"/><Relationship Id="rId1" Type="http://schemas.openxmlformats.org/officeDocument/2006/relationships/hyperlink" Target="mailto:admin@ogpltd.m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K27"/>
  <sheetViews>
    <sheetView tabSelected="1" zoomScaleNormal="100" zoomScaleSheetLayoutView="100" workbookViewId="0">
      <selection activeCell="K12" sqref="K12"/>
    </sheetView>
  </sheetViews>
  <sheetFormatPr defaultColWidth="8.85546875" defaultRowHeight="12.75"/>
  <cols>
    <col min="1" max="1" width="22" style="1000" customWidth="1"/>
    <col min="2" max="2" width="19.7109375" style="1000" customWidth="1"/>
    <col min="3" max="3" width="4.7109375" style="1000" customWidth="1"/>
    <col min="4" max="4" width="5.7109375" style="1000" customWidth="1"/>
    <col min="5" max="5" width="2.28515625" style="1000" customWidth="1"/>
    <col min="6" max="6" width="5.7109375" style="1000" customWidth="1"/>
    <col min="7" max="7" width="9.28515625" style="1000" customWidth="1"/>
    <col min="8" max="8" width="1.140625" style="1000" customWidth="1"/>
    <col min="9" max="9" width="12.7109375" style="1000" customWidth="1"/>
    <col min="10" max="10" width="23.28515625" style="1000" customWidth="1"/>
    <col min="11" max="11" width="15.140625" style="1000" customWidth="1"/>
    <col min="12" max="16384" width="8.85546875" style="1000"/>
  </cols>
  <sheetData>
    <row r="7" spans="1:11" ht="181.9" customHeight="1">
      <c r="A7" s="1050" t="s">
        <v>3159</v>
      </c>
      <c r="B7" s="1050"/>
      <c r="C7" s="1050"/>
      <c r="D7" s="1050"/>
      <c r="E7" s="1050"/>
      <c r="F7" s="1050"/>
      <c r="G7" s="1050"/>
      <c r="H7" s="1050"/>
      <c r="I7" s="1050"/>
      <c r="J7" s="1050"/>
      <c r="K7" s="1050"/>
    </row>
    <row r="8" spans="1:11" ht="34.5" customHeight="1">
      <c r="A8" s="1051" t="s">
        <v>3154</v>
      </c>
      <c r="B8" s="1051"/>
      <c r="C8" s="1051"/>
      <c r="D8" s="1051"/>
      <c r="E8" s="1051"/>
      <c r="F8" s="1051"/>
      <c r="G8" s="1051"/>
      <c r="H8" s="1051"/>
      <c r="I8" s="1051"/>
      <c r="J8" s="1051"/>
      <c r="K8" s="1051"/>
    </row>
    <row r="9" spans="1:11" ht="5.25" customHeight="1">
      <c r="A9" s="1001"/>
      <c r="B9" s="1001"/>
      <c r="C9" s="1001"/>
      <c r="D9" s="1001"/>
      <c r="E9" s="1001"/>
      <c r="F9" s="1052"/>
      <c r="G9" s="1052"/>
      <c r="H9" s="1001"/>
      <c r="I9" s="1001"/>
      <c r="J9" s="1001"/>
      <c r="K9" s="1001"/>
    </row>
    <row r="10" spans="1:11" ht="18.75" customHeight="1">
      <c r="A10" s="1053"/>
      <c r="B10" s="1053"/>
      <c r="C10" s="1053"/>
      <c r="D10" s="1053"/>
      <c r="E10" s="1053"/>
      <c r="F10" s="1052"/>
      <c r="G10" s="1052"/>
      <c r="H10" s="1001"/>
      <c r="I10" s="1001"/>
      <c r="J10" s="1001"/>
      <c r="K10" s="1001"/>
    </row>
    <row r="11" spans="1:11" ht="39.4" customHeight="1">
      <c r="A11" s="1054" t="s">
        <v>3158</v>
      </c>
      <c r="B11" s="1054"/>
      <c r="C11" s="1054"/>
      <c r="D11" s="1054"/>
      <c r="E11" s="1054"/>
      <c r="F11" s="1054"/>
      <c r="G11" s="1054"/>
      <c r="H11" s="1054"/>
      <c r="I11" s="1054"/>
      <c r="J11" s="1054"/>
      <c r="K11" s="1054"/>
    </row>
    <row r="12" spans="1:11" ht="25.5" customHeight="1">
      <c r="A12" s="1001"/>
      <c r="B12" s="1001"/>
      <c r="C12" s="1048" t="s">
        <v>3160</v>
      </c>
      <c r="D12" s="1049"/>
      <c r="E12" s="1049"/>
      <c r="F12" s="1049"/>
      <c r="G12" s="1049"/>
      <c r="H12" s="1001"/>
      <c r="I12" s="1001"/>
      <c r="J12" s="1001"/>
      <c r="K12" s="1001"/>
    </row>
    <row r="13" spans="1:11" ht="77.25" customHeight="1">
      <c r="A13" s="1011" t="s">
        <v>3139</v>
      </c>
      <c r="B13" s="1011"/>
      <c r="C13" s="1011"/>
      <c r="D13" s="1011"/>
      <c r="E13" s="1011"/>
      <c r="F13" s="1011"/>
      <c r="G13" s="1011"/>
      <c r="H13" s="1011"/>
      <c r="I13" s="1011"/>
      <c r="J13" s="1011"/>
      <c r="K13" s="1001"/>
    </row>
    <row r="14" spans="1:11" ht="39.6" customHeight="1">
      <c r="A14" s="1002"/>
      <c r="B14" s="1002"/>
      <c r="C14" s="1002"/>
      <c r="D14" s="1002"/>
      <c r="E14" s="1002"/>
      <c r="F14" s="1002"/>
      <c r="G14" s="1002"/>
      <c r="H14" s="1002"/>
      <c r="I14" s="1002"/>
      <c r="J14" s="1002"/>
      <c r="K14" s="1001"/>
    </row>
    <row r="15" spans="1:11" ht="27" customHeight="1">
      <c r="A15" s="1003"/>
      <c r="B15" s="1012" t="s">
        <v>3140</v>
      </c>
      <c r="C15" s="1012"/>
      <c r="D15" s="1013" t="s">
        <v>3141</v>
      </c>
      <c r="E15" s="1013"/>
      <c r="F15" s="1013"/>
      <c r="G15" s="1013"/>
      <c r="H15" s="1013"/>
      <c r="I15" s="1013"/>
      <c r="J15" s="1003"/>
      <c r="K15" s="1003"/>
    </row>
    <row r="16" spans="1:11" ht="27" customHeight="1">
      <c r="A16" s="1003"/>
      <c r="B16" s="1004"/>
      <c r="C16" s="1004"/>
      <c r="D16" s="1005"/>
      <c r="E16" s="1005"/>
      <c r="F16" s="1005"/>
      <c r="G16" s="1005"/>
      <c r="H16" s="1005"/>
      <c r="I16" s="1005"/>
      <c r="J16" s="1003"/>
      <c r="K16" s="1003"/>
    </row>
    <row r="17" spans="1:11" ht="27" customHeight="1">
      <c r="A17" s="1003"/>
      <c r="B17" s="1004"/>
      <c r="C17" s="1004"/>
      <c r="D17" s="1005"/>
      <c r="E17" s="1005"/>
      <c r="F17" s="1005"/>
      <c r="G17" s="1005"/>
      <c r="H17" s="1005"/>
      <c r="I17" s="1005"/>
      <c r="J17" s="1003"/>
      <c r="K17" s="1003"/>
    </row>
    <row r="18" spans="1:11" ht="27" customHeight="1">
      <c r="A18" s="1003"/>
      <c r="B18" s="1004"/>
      <c r="C18" s="1004"/>
      <c r="D18" s="1005"/>
      <c r="E18" s="1005"/>
      <c r="F18" s="1005"/>
      <c r="G18" s="1005"/>
      <c r="H18" s="1005"/>
      <c r="I18" s="1005"/>
      <c r="J18" s="1003"/>
      <c r="K18" s="1003"/>
    </row>
    <row r="19" spans="1:11" ht="14.25" customHeight="1">
      <c r="A19" s="1014" t="s">
        <v>3142</v>
      </c>
      <c r="B19" s="1015"/>
      <c r="C19" s="1015"/>
      <c r="D19" s="1016"/>
      <c r="E19" s="1017" t="s">
        <v>3143</v>
      </c>
      <c r="F19" s="1018"/>
      <c r="G19" s="1018"/>
      <c r="H19" s="1018"/>
      <c r="I19" s="1018"/>
      <c r="J19" s="1019"/>
      <c r="K19" s="1003"/>
    </row>
    <row r="20" spans="1:11" ht="14.25" customHeight="1">
      <c r="A20" s="1020" t="s">
        <v>3144</v>
      </c>
      <c r="B20" s="1021"/>
      <c r="C20" s="1021"/>
      <c r="D20" s="1022"/>
      <c r="E20" s="1023"/>
      <c r="F20" s="1024"/>
      <c r="G20" s="1024"/>
      <c r="H20" s="1024"/>
      <c r="I20" s="1029" t="s">
        <v>3145</v>
      </c>
      <c r="J20" s="1030"/>
      <c r="K20" s="1003"/>
    </row>
    <row r="21" spans="1:11" ht="14.25" customHeight="1">
      <c r="A21" s="1031" t="s">
        <v>3146</v>
      </c>
      <c r="B21" s="1032"/>
      <c r="C21" s="1032"/>
      <c r="D21" s="1033"/>
      <c r="E21" s="1025"/>
      <c r="F21" s="1026"/>
      <c r="G21" s="1026"/>
      <c r="H21" s="1026"/>
      <c r="I21" s="1034" t="s">
        <v>3147</v>
      </c>
      <c r="J21" s="1035"/>
      <c r="K21" s="1006"/>
    </row>
    <row r="22" spans="1:11" ht="14.25" customHeight="1">
      <c r="A22" s="1036" t="s">
        <v>3148</v>
      </c>
      <c r="B22" s="1037"/>
      <c r="C22" s="1037"/>
      <c r="D22" s="1038"/>
      <c r="E22" s="1025"/>
      <c r="F22" s="1026"/>
      <c r="G22" s="1026"/>
      <c r="H22" s="1026"/>
      <c r="I22" s="1034" t="s">
        <v>3149</v>
      </c>
      <c r="J22" s="1035"/>
      <c r="K22" s="1006"/>
    </row>
    <row r="23" spans="1:11" ht="14.25" customHeight="1">
      <c r="A23" s="1036" t="s">
        <v>3150</v>
      </c>
      <c r="B23" s="1037"/>
      <c r="C23" s="1037"/>
      <c r="D23" s="1038"/>
      <c r="E23" s="1025"/>
      <c r="F23" s="1026"/>
      <c r="G23" s="1026"/>
      <c r="H23" s="1026"/>
      <c r="I23" s="1039" t="s">
        <v>3155</v>
      </c>
      <c r="J23" s="1035"/>
      <c r="K23" s="1003"/>
    </row>
    <row r="24" spans="1:11" ht="14.25" customHeight="1">
      <c r="A24" s="1036" t="s">
        <v>3151</v>
      </c>
      <c r="B24" s="1037"/>
      <c r="C24" s="1037"/>
      <c r="D24" s="1038"/>
      <c r="E24" s="1025"/>
      <c r="F24" s="1026"/>
      <c r="G24" s="1026"/>
      <c r="H24" s="1026"/>
      <c r="I24" s="1034" t="s">
        <v>3152</v>
      </c>
      <c r="J24" s="1035"/>
      <c r="K24" s="1003"/>
    </row>
    <row r="25" spans="1:11" ht="14.25" customHeight="1">
      <c r="A25" s="1040" t="s">
        <v>3156</v>
      </c>
      <c r="B25" s="1032"/>
      <c r="C25" s="1032"/>
      <c r="D25" s="1033"/>
      <c r="E25" s="1025"/>
      <c r="F25" s="1026"/>
      <c r="G25" s="1026"/>
      <c r="H25" s="1026"/>
      <c r="I25" s="1041"/>
      <c r="J25" s="1042"/>
      <c r="K25" s="1006"/>
    </row>
    <row r="26" spans="1:11" ht="14.25" customHeight="1">
      <c r="A26" s="1043" t="s">
        <v>3153</v>
      </c>
      <c r="B26" s="1044"/>
      <c r="C26" s="1044"/>
      <c r="D26" s="1045"/>
      <c r="E26" s="1027"/>
      <c r="F26" s="1028"/>
      <c r="G26" s="1028"/>
      <c r="H26" s="1028"/>
      <c r="I26" s="1046"/>
      <c r="J26" s="1047"/>
      <c r="K26" s="1006"/>
    </row>
    <row r="27" spans="1:11" ht="69.400000000000006" customHeight="1">
      <c r="A27" s="1009" t="s">
        <v>3157</v>
      </c>
      <c r="B27" s="1010"/>
      <c r="C27" s="1008"/>
      <c r="D27" s="1008"/>
      <c r="E27" s="1007"/>
      <c r="F27" s="1007"/>
      <c r="G27" s="1007"/>
      <c r="H27" s="1007"/>
      <c r="I27" s="1007"/>
      <c r="J27" s="1007"/>
      <c r="K27" s="1007"/>
    </row>
  </sheetData>
  <mergeCells count="27">
    <mergeCell ref="C12:G12"/>
    <mergeCell ref="A7:K7"/>
    <mergeCell ref="A8:K8"/>
    <mergeCell ref="F9:G10"/>
    <mergeCell ref="A10:E10"/>
    <mergeCell ref="A11:K11"/>
    <mergeCell ref="I24:J24"/>
    <mergeCell ref="A25:D25"/>
    <mergeCell ref="I25:J25"/>
    <mergeCell ref="A26:D26"/>
    <mergeCell ref="I26:J26"/>
    <mergeCell ref="A27:B27"/>
    <mergeCell ref="A13:J13"/>
    <mergeCell ref="B15:C15"/>
    <mergeCell ref="D15:I15"/>
    <mergeCell ref="A19:D19"/>
    <mergeCell ref="E19:J19"/>
    <mergeCell ref="A20:D20"/>
    <mergeCell ref="E20:H26"/>
    <mergeCell ref="I20:J20"/>
    <mergeCell ref="A21:D21"/>
    <mergeCell ref="I21:J21"/>
    <mergeCell ref="A22:D22"/>
    <mergeCell ref="I22:J22"/>
    <mergeCell ref="A23:D23"/>
    <mergeCell ref="I23:J23"/>
    <mergeCell ref="A24:D24"/>
  </mergeCells>
  <hyperlinks>
    <hyperlink ref="I24" r:id="rId1" display="mailto:admin@ogpltd.mu"/>
    <hyperlink ref="A26" r:id="rId2" display="mailto:info@pravindesai.mu"/>
    <hyperlink ref="A27" r:id="rId3" display="mailto:civil-aviation@govmu.org"/>
  </hyperlinks>
  <pageMargins left="0.7" right="0.7" top="0.75" bottom="0.75" header="0.3" footer="0.3"/>
  <pageSetup paperSize="9" scale="73"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96"/>
  <sheetViews>
    <sheetView view="pageBreakPreview" topLeftCell="A13" zoomScale="110" zoomScaleNormal="100" zoomScaleSheetLayoutView="110" workbookViewId="0">
      <selection activeCell="E15" sqref="E15"/>
    </sheetView>
  </sheetViews>
  <sheetFormatPr defaultColWidth="8.85546875" defaultRowHeight="12.75"/>
  <cols>
    <col min="1" max="1" width="6.7109375" style="30" customWidth="1"/>
    <col min="2" max="2" width="3.5703125" style="30" customWidth="1"/>
    <col min="3" max="3" width="52.28515625" style="70" customWidth="1"/>
    <col min="4" max="4" width="5" style="71" customWidth="1"/>
    <col min="5" max="5" width="7.7109375" style="28" customWidth="1"/>
    <col min="6" max="6" width="7.7109375" style="27" customWidth="1"/>
    <col min="7" max="7" width="14.28515625" style="30" customWidth="1"/>
    <col min="8" max="16384" width="8.85546875" style="30"/>
  </cols>
  <sheetData>
    <row r="1" spans="1:11" s="28" customFormat="1" ht="13.9" customHeight="1">
      <c r="A1" s="1082" t="s">
        <v>5</v>
      </c>
      <c r="B1" s="46"/>
      <c r="C1" s="1067" t="s">
        <v>6</v>
      </c>
      <c r="D1" s="1070" t="s">
        <v>7</v>
      </c>
      <c r="E1" s="1072" t="s">
        <v>8</v>
      </c>
      <c r="F1" s="1065" t="s">
        <v>11</v>
      </c>
      <c r="G1" s="84" t="s">
        <v>9</v>
      </c>
    </row>
    <row r="2" spans="1:11" s="28" customFormat="1" ht="15">
      <c r="A2" s="1083"/>
      <c r="B2" s="47"/>
      <c r="C2" s="1068"/>
      <c r="D2" s="1071"/>
      <c r="E2" s="1073"/>
      <c r="F2" s="1066"/>
      <c r="G2" s="85" t="s">
        <v>12</v>
      </c>
    </row>
    <row r="3" spans="1:11" s="28" customFormat="1" ht="8.25" customHeight="1">
      <c r="A3" s="86"/>
      <c r="B3" s="31"/>
      <c r="C3" s="65"/>
      <c r="D3" s="29"/>
      <c r="E3" s="34"/>
      <c r="F3" s="29"/>
      <c r="G3" s="87"/>
    </row>
    <row r="4" spans="1:11" s="45" customFormat="1" ht="16.149999999999999" customHeight="1">
      <c r="A4" s="88"/>
      <c r="B4" s="1069" t="s">
        <v>118</v>
      </c>
      <c r="C4" s="1058"/>
      <c r="D4" s="24"/>
      <c r="E4" s="26"/>
      <c r="F4" s="24"/>
      <c r="G4" s="89"/>
    </row>
    <row r="5" spans="1:11" s="45" customFormat="1" ht="16.149999999999999" customHeight="1">
      <c r="A5" s="88"/>
      <c r="B5" s="1069" t="s">
        <v>75</v>
      </c>
      <c r="C5" s="1058"/>
      <c r="D5" s="24"/>
      <c r="E5" s="26"/>
      <c r="F5" s="24"/>
      <c r="G5" s="89"/>
    </row>
    <row r="6" spans="1:11" s="45" customFormat="1" ht="15.6" customHeight="1">
      <c r="A6" s="88"/>
      <c r="B6" s="1069" t="s">
        <v>159</v>
      </c>
      <c r="C6" s="1058"/>
      <c r="D6" s="24"/>
      <c r="E6" s="26"/>
      <c r="F6" s="24"/>
      <c r="G6" s="89"/>
    </row>
    <row r="7" spans="1:11" s="45" customFormat="1" ht="16.149999999999999" customHeight="1">
      <c r="A7" s="88"/>
      <c r="B7" s="1069"/>
      <c r="C7" s="1058"/>
      <c r="D7" s="24"/>
      <c r="E7" s="26"/>
      <c r="F7" s="24"/>
      <c r="G7" s="89"/>
    </row>
    <row r="8" spans="1:11" s="45" customFormat="1" ht="15">
      <c r="A8" s="88"/>
      <c r="B8" s="48"/>
      <c r="C8" s="67"/>
      <c r="D8" s="24"/>
      <c r="E8" s="26"/>
      <c r="F8" s="24"/>
      <c r="G8" s="89"/>
    </row>
    <row r="9" spans="1:11" s="45" customFormat="1">
      <c r="A9" s="27"/>
      <c r="B9" s="96" t="s">
        <v>160</v>
      </c>
      <c r="C9" s="97"/>
      <c r="D9" s="71"/>
      <c r="E9" s="98"/>
      <c r="F9" s="27"/>
      <c r="G9" s="27"/>
      <c r="K9" s="81"/>
    </row>
    <row r="10" spans="1:11" s="45" customFormat="1" ht="12" customHeight="1">
      <c r="A10" s="27"/>
      <c r="B10" s="99"/>
      <c r="C10" s="70"/>
      <c r="D10" s="71"/>
      <c r="E10" s="98"/>
      <c r="F10" s="27"/>
      <c r="G10" s="27"/>
      <c r="K10" s="81"/>
    </row>
    <row r="11" spans="1:11" s="45" customFormat="1" ht="122.25" customHeight="1">
      <c r="A11" s="59"/>
      <c r="B11" s="1077" t="s">
        <v>178</v>
      </c>
      <c r="C11" s="1085"/>
      <c r="D11" s="100"/>
      <c r="E11" s="24"/>
      <c r="F11" s="59"/>
      <c r="G11" s="59"/>
      <c r="K11" s="81"/>
    </row>
    <row r="12" spans="1:11" s="45" customFormat="1" ht="12">
      <c r="A12" s="59"/>
      <c r="B12" s="92"/>
      <c r="C12" s="101"/>
      <c r="D12" s="100"/>
      <c r="E12" s="24"/>
      <c r="F12" s="59"/>
      <c r="G12" s="59"/>
      <c r="K12" s="81"/>
    </row>
    <row r="13" spans="1:11" s="45" customFormat="1" ht="12">
      <c r="A13" s="59"/>
      <c r="B13" s="92" t="s">
        <v>161</v>
      </c>
      <c r="C13" s="101"/>
      <c r="D13" s="100"/>
      <c r="E13" s="24"/>
      <c r="F13" s="59"/>
      <c r="G13" s="59"/>
      <c r="K13" s="81"/>
    </row>
    <row r="14" spans="1:11" s="45" customFormat="1" ht="12">
      <c r="A14" s="59"/>
      <c r="B14" s="92"/>
      <c r="C14" s="101"/>
      <c r="D14" s="100"/>
      <c r="E14" s="24"/>
      <c r="F14" s="59"/>
      <c r="G14" s="59"/>
      <c r="K14" s="81"/>
    </row>
    <row r="15" spans="1:11" s="45" customFormat="1" ht="18.75" customHeight="1">
      <c r="A15" s="59">
        <v>1</v>
      </c>
      <c r="B15" s="92"/>
      <c r="C15" s="101" t="s">
        <v>179</v>
      </c>
      <c r="D15" s="100" t="s">
        <v>17</v>
      </c>
      <c r="E15" s="24">
        <v>456</v>
      </c>
      <c r="F15" s="59"/>
      <c r="G15" s="59"/>
      <c r="K15" s="81"/>
    </row>
    <row r="16" spans="1:11" s="45" customFormat="1" ht="18.75" customHeight="1">
      <c r="A16" s="59">
        <v>2</v>
      </c>
      <c r="B16" s="92"/>
      <c r="C16" s="101" t="s">
        <v>180</v>
      </c>
      <c r="D16" s="100" t="s">
        <v>17</v>
      </c>
      <c r="E16" s="24">
        <v>4</v>
      </c>
      <c r="F16" s="59"/>
      <c r="G16" s="74"/>
      <c r="K16" s="81"/>
    </row>
    <row r="17" spans="1:11" s="45" customFormat="1" ht="18.75" customHeight="1">
      <c r="A17" s="59">
        <v>3</v>
      </c>
      <c r="B17" s="92"/>
      <c r="C17" s="101" t="s">
        <v>181</v>
      </c>
      <c r="D17" s="100" t="s">
        <v>17</v>
      </c>
      <c r="E17" s="24">
        <v>444</v>
      </c>
      <c r="F17" s="59"/>
      <c r="G17" s="59"/>
      <c r="K17" s="81"/>
    </row>
    <row r="18" spans="1:11" s="45" customFormat="1" ht="18.75" customHeight="1">
      <c r="A18" s="59">
        <v>4</v>
      </c>
      <c r="B18" s="92"/>
      <c r="C18" s="101" t="s">
        <v>182</v>
      </c>
      <c r="D18" s="100" t="s">
        <v>17</v>
      </c>
      <c r="E18" s="24">
        <v>46</v>
      </c>
      <c r="F18" s="59"/>
      <c r="G18" s="74"/>
      <c r="K18" s="81"/>
    </row>
    <row r="19" spans="1:11" s="45" customFormat="1" ht="18.75" customHeight="1">
      <c r="A19" s="59">
        <v>5</v>
      </c>
      <c r="B19" s="92"/>
      <c r="C19" s="101" t="s">
        <v>183</v>
      </c>
      <c r="D19" s="100" t="s">
        <v>17</v>
      </c>
      <c r="E19" s="24">
        <v>64</v>
      </c>
      <c r="F19" s="59"/>
      <c r="G19" s="59"/>
      <c r="K19" s="81"/>
    </row>
    <row r="20" spans="1:11" s="45" customFormat="1" ht="18.75" customHeight="1">
      <c r="A20" s="59">
        <v>6</v>
      </c>
      <c r="B20" s="92"/>
      <c r="C20" s="101" t="s">
        <v>184</v>
      </c>
      <c r="D20" s="100" t="s">
        <v>17</v>
      </c>
      <c r="E20" s="24">
        <v>27</v>
      </c>
      <c r="F20" s="59"/>
      <c r="G20" s="74"/>
      <c r="K20" s="81"/>
    </row>
    <row r="21" spans="1:11" s="45" customFormat="1" ht="18.75" customHeight="1">
      <c r="A21" s="59">
        <v>7</v>
      </c>
      <c r="B21" s="92"/>
      <c r="C21" s="101" t="s">
        <v>1477</v>
      </c>
      <c r="D21" s="100" t="s">
        <v>17</v>
      </c>
      <c r="E21" s="24">
        <v>4</v>
      </c>
      <c r="F21" s="59"/>
      <c r="G21" s="74"/>
      <c r="K21" s="81"/>
    </row>
    <row r="22" spans="1:11" s="45" customFormat="1" ht="12">
      <c r="A22" s="59"/>
      <c r="B22" s="92"/>
      <c r="C22" s="102"/>
      <c r="D22" s="24"/>
      <c r="E22" s="24"/>
      <c r="F22" s="59"/>
      <c r="G22" s="74"/>
      <c r="K22" s="81"/>
    </row>
    <row r="23" spans="1:11" s="45" customFormat="1">
      <c r="A23" s="59"/>
      <c r="B23" s="1069" t="s">
        <v>162</v>
      </c>
      <c r="C23" s="1059"/>
      <c r="D23" s="100"/>
      <c r="E23" s="24"/>
      <c r="F23" s="59"/>
      <c r="G23" s="74"/>
      <c r="K23" s="81"/>
    </row>
    <row r="24" spans="1:11" s="45" customFormat="1" ht="12">
      <c r="A24" s="59"/>
      <c r="B24" s="92"/>
      <c r="C24" s="101"/>
      <c r="D24" s="100"/>
      <c r="E24" s="24"/>
      <c r="F24" s="59"/>
      <c r="G24" s="74"/>
      <c r="K24" s="81"/>
    </row>
    <row r="25" spans="1:11" s="45" customFormat="1" ht="66" customHeight="1">
      <c r="A25" s="59"/>
      <c r="B25" s="1062" t="s">
        <v>163</v>
      </c>
      <c r="C25" s="1060"/>
      <c r="D25" s="100"/>
      <c r="E25" s="24"/>
      <c r="F25" s="59"/>
      <c r="G25" s="74"/>
      <c r="K25" s="81"/>
    </row>
    <row r="26" spans="1:11" s="45" customFormat="1" ht="6" customHeight="1">
      <c r="A26" s="59"/>
      <c r="B26" s="92"/>
      <c r="C26" s="101"/>
      <c r="D26" s="100"/>
      <c r="E26" s="24"/>
      <c r="F26" s="59"/>
      <c r="G26" s="74"/>
      <c r="K26" s="81"/>
    </row>
    <row r="27" spans="1:11" s="45" customFormat="1" ht="12">
      <c r="A27" s="59"/>
      <c r="B27" s="1062" t="s">
        <v>120</v>
      </c>
      <c r="C27" s="1060"/>
      <c r="D27" s="100"/>
      <c r="E27" s="24"/>
      <c r="F27" s="59"/>
      <c r="G27" s="74"/>
      <c r="K27" s="81"/>
    </row>
    <row r="28" spans="1:11" s="45" customFormat="1" ht="12">
      <c r="A28" s="59"/>
      <c r="B28" s="92"/>
      <c r="C28" s="101"/>
      <c r="D28" s="100"/>
      <c r="E28" s="24"/>
      <c r="F28" s="59"/>
      <c r="G28" s="74"/>
      <c r="K28" s="81"/>
    </row>
    <row r="29" spans="1:11" s="45" customFormat="1" ht="12" customHeight="1">
      <c r="A29" s="59"/>
      <c r="B29" s="1084" t="s">
        <v>164</v>
      </c>
      <c r="C29" s="1081"/>
      <c r="D29" s="100"/>
      <c r="E29" s="24"/>
      <c r="F29" s="59"/>
      <c r="G29" s="74"/>
      <c r="K29" s="81"/>
    </row>
    <row r="30" spans="1:11" s="45" customFormat="1" ht="12">
      <c r="A30" s="59"/>
      <c r="B30" s="92"/>
      <c r="C30" s="101"/>
      <c r="D30" s="100"/>
      <c r="E30" s="24"/>
      <c r="F30" s="59"/>
      <c r="G30" s="74"/>
      <c r="K30" s="81"/>
    </row>
    <row r="31" spans="1:11" s="45" customFormat="1" ht="8.25" customHeight="1">
      <c r="A31" s="59"/>
      <c r="B31" s="92"/>
      <c r="C31" s="101"/>
      <c r="D31" s="100"/>
      <c r="E31" s="24"/>
      <c r="F31" s="59"/>
      <c r="G31" s="74"/>
      <c r="K31" s="81"/>
    </row>
    <row r="32" spans="1:11" s="45" customFormat="1" ht="12">
      <c r="A32" s="59">
        <v>8</v>
      </c>
      <c r="B32" s="92"/>
      <c r="C32" s="101" t="s">
        <v>165</v>
      </c>
      <c r="D32" s="100" t="s">
        <v>16</v>
      </c>
      <c r="E32" s="24">
        <v>6</v>
      </c>
      <c r="F32" s="59"/>
      <c r="G32" s="74"/>
      <c r="K32" s="81"/>
    </row>
    <row r="33" spans="1:11" s="45" customFormat="1" ht="12">
      <c r="A33" s="59"/>
      <c r="B33" s="92"/>
      <c r="C33" s="101"/>
      <c r="D33" s="100"/>
      <c r="E33" s="24"/>
      <c r="F33" s="59"/>
      <c r="G33" s="74"/>
      <c r="K33" s="81"/>
    </row>
    <row r="34" spans="1:11" s="45" customFormat="1" ht="12">
      <c r="A34" s="59"/>
      <c r="B34" s="1062" t="s">
        <v>166</v>
      </c>
      <c r="C34" s="1060"/>
      <c r="D34" s="100"/>
      <c r="E34" s="24"/>
      <c r="F34" s="59"/>
      <c r="G34" s="74"/>
      <c r="K34" s="81"/>
    </row>
    <row r="35" spans="1:11" s="45" customFormat="1" ht="7.5" customHeight="1">
      <c r="A35" s="59"/>
      <c r="B35" s="92"/>
      <c r="C35" s="101"/>
      <c r="D35" s="100"/>
      <c r="E35" s="24"/>
      <c r="F35" s="59"/>
      <c r="G35" s="74"/>
      <c r="K35" s="81"/>
    </row>
    <row r="36" spans="1:11" s="45" customFormat="1" ht="12" customHeight="1">
      <c r="A36" s="59"/>
      <c r="B36" s="1084" t="s">
        <v>167</v>
      </c>
      <c r="C36" s="1081"/>
      <c r="D36" s="104"/>
      <c r="E36" s="24"/>
      <c r="F36" s="59"/>
      <c r="G36" s="74"/>
      <c r="K36" s="81"/>
    </row>
    <row r="37" spans="1:11" s="45" customFormat="1" ht="6" customHeight="1">
      <c r="A37" s="59"/>
      <c r="B37" s="92"/>
      <c r="C37" s="101"/>
      <c r="D37" s="100"/>
      <c r="E37" s="24"/>
      <c r="F37" s="59"/>
      <c r="G37" s="74"/>
      <c r="K37" s="81"/>
    </row>
    <row r="38" spans="1:11" s="45" customFormat="1" ht="12">
      <c r="A38" s="59">
        <v>9</v>
      </c>
      <c r="B38" s="92"/>
      <c r="C38" s="101" t="s">
        <v>168</v>
      </c>
      <c r="D38" s="100" t="s">
        <v>16</v>
      </c>
      <c r="E38" s="24">
        <v>5</v>
      </c>
      <c r="F38" s="59"/>
      <c r="G38" s="74"/>
      <c r="K38" s="81"/>
    </row>
    <row r="39" spans="1:11" s="45" customFormat="1" ht="12">
      <c r="A39" s="59"/>
      <c r="B39" s="92"/>
      <c r="C39" s="101"/>
      <c r="D39" s="100"/>
      <c r="E39" s="24"/>
      <c r="F39" s="59"/>
      <c r="G39" s="74"/>
      <c r="K39" s="81"/>
    </row>
    <row r="40" spans="1:11" s="45" customFormat="1" ht="12">
      <c r="A40" s="59"/>
      <c r="B40" s="92"/>
      <c r="C40" s="101"/>
      <c r="D40" s="100"/>
      <c r="E40" s="24"/>
      <c r="F40" s="59"/>
      <c r="G40" s="74"/>
      <c r="K40" s="81"/>
    </row>
    <row r="41" spans="1:11" s="45" customFormat="1" ht="12">
      <c r="A41" s="59"/>
      <c r="B41" s="92"/>
      <c r="C41" s="101"/>
      <c r="D41" s="100"/>
      <c r="E41" s="24"/>
      <c r="F41" s="59"/>
      <c r="G41" s="74"/>
      <c r="K41" s="81"/>
    </row>
    <row r="42" spans="1:11" s="45" customFormat="1" ht="12">
      <c r="A42" s="59"/>
      <c r="B42" s="92"/>
      <c r="C42" s="101"/>
      <c r="D42" s="100"/>
      <c r="E42" s="24"/>
      <c r="F42" s="59"/>
      <c r="G42" s="74"/>
      <c r="K42" s="81"/>
    </row>
    <row r="43" spans="1:11" s="45" customFormat="1" ht="12">
      <c r="A43" s="59"/>
      <c r="B43" s="92"/>
      <c r="C43" s="101"/>
      <c r="D43" s="100"/>
      <c r="E43" s="24"/>
      <c r="F43" s="59"/>
      <c r="G43" s="74"/>
      <c r="K43" s="81"/>
    </row>
    <row r="44" spans="1:11" s="45" customFormat="1" ht="12">
      <c r="A44" s="59"/>
      <c r="B44" s="92"/>
      <c r="C44" s="101"/>
      <c r="D44" s="100"/>
      <c r="E44" s="24"/>
      <c r="F44" s="59"/>
      <c r="G44" s="74"/>
      <c r="K44" s="81"/>
    </row>
    <row r="45" spans="1:11" s="45" customFormat="1" ht="12">
      <c r="A45" s="59"/>
      <c r="B45" s="92"/>
      <c r="C45" s="101"/>
      <c r="D45" s="100"/>
      <c r="E45" s="24"/>
      <c r="F45" s="59"/>
      <c r="G45" s="74"/>
      <c r="K45" s="81"/>
    </row>
    <row r="46" spans="1:11" s="45" customFormat="1" ht="12">
      <c r="A46" s="59"/>
      <c r="B46" s="92"/>
      <c r="C46" s="105"/>
      <c r="D46" s="100"/>
      <c r="E46" s="24"/>
      <c r="F46" s="59"/>
      <c r="G46" s="74"/>
      <c r="K46" s="81"/>
    </row>
    <row r="47" spans="1:11" s="45" customFormat="1" ht="12">
      <c r="A47" s="59"/>
      <c r="B47" s="92"/>
      <c r="C47" s="105"/>
      <c r="D47" s="100"/>
      <c r="E47" s="24"/>
      <c r="F47" s="59"/>
      <c r="G47" s="74"/>
      <c r="K47" s="81"/>
    </row>
    <row r="48" spans="1:11" s="25" customFormat="1">
      <c r="A48" s="62"/>
      <c r="B48" s="50"/>
      <c r="C48" s="95" t="s">
        <v>10</v>
      </c>
      <c r="D48" s="82"/>
      <c r="E48" s="82"/>
      <c r="F48" s="82"/>
      <c r="G48" s="75"/>
    </row>
    <row r="49" spans="1:11" s="45" customFormat="1" ht="12">
      <c r="A49" s="59"/>
      <c r="B49" s="92"/>
      <c r="C49" s="105"/>
      <c r="D49" s="100"/>
      <c r="E49" s="24"/>
      <c r="F49" s="59"/>
      <c r="G49" s="74"/>
      <c r="K49" s="81"/>
    </row>
    <row r="50" spans="1:11" s="45" customFormat="1" ht="12">
      <c r="A50" s="59"/>
      <c r="B50" s="51" t="s">
        <v>169</v>
      </c>
      <c r="C50" s="105"/>
      <c r="D50" s="100"/>
      <c r="E50" s="24"/>
      <c r="F50" s="59"/>
      <c r="G50" s="74"/>
      <c r="K50" s="81"/>
    </row>
    <row r="51" spans="1:11" s="45" customFormat="1" ht="12">
      <c r="A51" s="59"/>
      <c r="B51" s="92"/>
      <c r="C51" s="105"/>
      <c r="D51" s="100"/>
      <c r="E51" s="24"/>
      <c r="F51" s="59"/>
      <c r="G51" s="74"/>
      <c r="K51" s="81"/>
    </row>
    <row r="52" spans="1:11" s="45" customFormat="1" ht="69.599999999999994" customHeight="1">
      <c r="A52" s="59"/>
      <c r="B52" s="1060" t="s">
        <v>170</v>
      </c>
      <c r="C52" s="1061"/>
      <c r="D52" s="100"/>
      <c r="E52" s="24"/>
      <c r="F52" s="59"/>
      <c r="G52" s="74"/>
      <c r="K52" s="81"/>
    </row>
    <row r="53" spans="1:11" s="45" customFormat="1" ht="12">
      <c r="A53" s="59"/>
      <c r="B53" s="92"/>
      <c r="C53" s="105"/>
      <c r="D53" s="100"/>
      <c r="E53" s="24"/>
      <c r="F53" s="59"/>
      <c r="G53" s="74"/>
      <c r="K53" s="81"/>
    </row>
    <row r="54" spans="1:11" s="45" customFormat="1" ht="12">
      <c r="A54" s="59"/>
      <c r="B54" s="1062" t="s">
        <v>171</v>
      </c>
      <c r="C54" s="1076"/>
      <c r="D54" s="100"/>
      <c r="E54" s="24"/>
      <c r="F54" s="59"/>
      <c r="G54" s="74"/>
      <c r="K54" s="81"/>
    </row>
    <row r="55" spans="1:11" s="45" customFormat="1" ht="12">
      <c r="A55" s="59"/>
      <c r="B55" s="92"/>
      <c r="C55" s="105"/>
      <c r="D55" s="100"/>
      <c r="E55" s="24"/>
      <c r="F55" s="59"/>
      <c r="G55" s="74"/>
      <c r="K55" s="81"/>
    </row>
    <row r="56" spans="1:11" s="45" customFormat="1" ht="12" customHeight="1">
      <c r="A56" s="59"/>
      <c r="B56" s="1084" t="s">
        <v>172</v>
      </c>
      <c r="C56" s="1076"/>
      <c r="D56" s="100"/>
      <c r="E56" s="24"/>
      <c r="F56" s="59"/>
      <c r="G56" s="74"/>
      <c r="K56" s="81"/>
    </row>
    <row r="57" spans="1:11" s="45" customFormat="1" ht="12">
      <c r="A57" s="59"/>
      <c r="B57" s="92"/>
      <c r="C57" s="105"/>
      <c r="D57" s="100"/>
      <c r="E57" s="24"/>
      <c r="F57" s="59"/>
      <c r="G57" s="74"/>
      <c r="K57" s="81"/>
    </row>
    <row r="58" spans="1:11" s="45" customFormat="1" ht="12">
      <c r="A58" s="59"/>
      <c r="B58" s="92"/>
      <c r="C58" s="105"/>
      <c r="D58" s="100"/>
      <c r="E58" s="24"/>
      <c r="F58" s="59"/>
      <c r="G58" s="74"/>
      <c r="K58" s="81"/>
    </row>
    <row r="59" spans="1:11" s="45" customFormat="1" ht="12">
      <c r="A59" s="59"/>
      <c r="B59" s="92"/>
      <c r="C59" s="105"/>
      <c r="D59" s="100"/>
      <c r="E59" s="24"/>
      <c r="F59" s="59"/>
      <c r="G59" s="74"/>
      <c r="K59" s="81"/>
    </row>
    <row r="60" spans="1:11" s="45" customFormat="1" ht="12">
      <c r="A60" s="59">
        <v>10</v>
      </c>
      <c r="B60" s="92"/>
      <c r="C60" s="105" t="s">
        <v>173</v>
      </c>
      <c r="D60" s="100" t="s">
        <v>17</v>
      </c>
      <c r="E60" s="24">
        <v>26</v>
      </c>
      <c r="F60" s="59"/>
      <c r="G60" s="74"/>
      <c r="K60" s="81"/>
    </row>
    <row r="61" spans="1:11" s="45" customFormat="1" ht="12">
      <c r="A61" s="59"/>
      <c r="B61" s="92"/>
      <c r="C61" s="105"/>
      <c r="D61" s="100"/>
      <c r="E61" s="24"/>
      <c r="F61" s="59"/>
      <c r="G61" s="74"/>
      <c r="K61" s="81"/>
    </row>
    <row r="62" spans="1:11" s="45" customFormat="1" ht="12">
      <c r="A62" s="59"/>
      <c r="B62" s="51" t="s">
        <v>140</v>
      </c>
      <c r="C62" s="105"/>
      <c r="D62" s="100"/>
      <c r="E62" s="24"/>
      <c r="F62" s="59"/>
      <c r="G62" s="74"/>
      <c r="K62" s="81"/>
    </row>
    <row r="63" spans="1:11" s="45" customFormat="1" ht="12">
      <c r="A63" s="59"/>
      <c r="B63" s="92"/>
      <c r="C63" s="105"/>
      <c r="D63" s="100"/>
      <c r="E63" s="24"/>
      <c r="F63" s="59"/>
      <c r="G63" s="74"/>
      <c r="K63" s="81"/>
    </row>
    <row r="64" spans="1:11" s="45" customFormat="1" ht="12" customHeight="1">
      <c r="A64" s="59"/>
      <c r="B64" s="1084" t="s">
        <v>167</v>
      </c>
      <c r="C64" s="1076"/>
      <c r="D64" s="100"/>
      <c r="E64" s="24"/>
      <c r="F64" s="59"/>
      <c r="G64" s="74"/>
      <c r="K64" s="81"/>
    </row>
    <row r="65" spans="1:11" s="45" customFormat="1" ht="12">
      <c r="A65" s="59"/>
      <c r="B65" s="92"/>
      <c r="C65" s="105"/>
      <c r="D65" s="100"/>
      <c r="E65" s="24"/>
      <c r="F65" s="59"/>
      <c r="G65" s="74"/>
      <c r="K65" s="81"/>
    </row>
    <row r="66" spans="1:11" s="45" customFormat="1" ht="12">
      <c r="A66" s="59">
        <v>11</v>
      </c>
      <c r="B66" s="92"/>
      <c r="C66" s="105" t="s">
        <v>174</v>
      </c>
      <c r="D66" s="100" t="s">
        <v>17</v>
      </c>
      <c r="E66" s="24">
        <v>22</v>
      </c>
      <c r="F66" s="59"/>
      <c r="G66" s="74"/>
      <c r="K66" s="81"/>
    </row>
    <row r="67" spans="1:11" s="45" customFormat="1" ht="12">
      <c r="A67" s="59"/>
      <c r="B67" s="92"/>
      <c r="C67" s="105"/>
      <c r="D67" s="100"/>
      <c r="E67" s="24"/>
      <c r="F67" s="59"/>
      <c r="G67" s="74"/>
      <c r="K67" s="81"/>
    </row>
    <row r="68" spans="1:11" s="45" customFormat="1" ht="12">
      <c r="A68" s="59"/>
      <c r="B68" s="92"/>
      <c r="C68" s="105"/>
      <c r="D68" s="100"/>
      <c r="E68" s="24"/>
      <c r="F68" s="59"/>
      <c r="G68" s="74"/>
      <c r="K68" s="81"/>
    </row>
    <row r="69" spans="1:11" s="45" customFormat="1" ht="27" customHeight="1">
      <c r="A69" s="59"/>
      <c r="B69" s="1062" t="s">
        <v>175</v>
      </c>
      <c r="C69" s="1076"/>
      <c r="D69" s="100"/>
      <c r="E69" s="24"/>
      <c r="F69" s="59"/>
      <c r="G69" s="74"/>
      <c r="K69" s="81"/>
    </row>
    <row r="70" spans="1:11" s="25" customFormat="1" ht="12">
      <c r="A70" s="59">
        <v>12</v>
      </c>
      <c r="B70" s="92"/>
      <c r="C70" s="105" t="s">
        <v>176</v>
      </c>
      <c r="D70" s="100" t="s">
        <v>17</v>
      </c>
      <c r="E70" s="24">
        <v>38</v>
      </c>
      <c r="F70" s="59"/>
      <c r="G70" s="74"/>
      <c r="K70" s="106"/>
    </row>
    <row r="71" spans="1:11" s="45" customFormat="1" ht="12">
      <c r="A71" s="59"/>
      <c r="B71" s="92"/>
      <c r="C71" s="105"/>
      <c r="D71" s="100"/>
      <c r="E71" s="24"/>
      <c r="F71" s="59"/>
      <c r="G71" s="74"/>
      <c r="K71" s="81"/>
    </row>
    <row r="72" spans="1:11" s="45" customFormat="1" ht="60.75" customHeight="1">
      <c r="A72" s="59"/>
      <c r="B72" s="1060" t="s">
        <v>128</v>
      </c>
      <c r="C72" s="1061"/>
      <c r="D72" s="24"/>
      <c r="E72" s="24"/>
      <c r="F72" s="59"/>
      <c r="G72" s="74"/>
      <c r="K72" s="81"/>
    </row>
    <row r="73" spans="1:11" s="45" customFormat="1" ht="29.25" customHeight="1">
      <c r="A73" s="59"/>
      <c r="B73" s="58"/>
      <c r="C73" s="69" t="s">
        <v>177</v>
      </c>
      <c r="D73" s="104"/>
      <c r="E73" s="24"/>
      <c r="F73" s="59"/>
      <c r="G73" s="74"/>
      <c r="K73" s="81"/>
    </row>
    <row r="74" spans="1:11" s="45" customFormat="1" ht="4.5" customHeight="1">
      <c r="A74" s="59"/>
      <c r="B74" s="107"/>
      <c r="C74" s="79"/>
      <c r="D74" s="24"/>
      <c r="E74" s="24"/>
      <c r="F74" s="59"/>
      <c r="G74" s="74"/>
      <c r="K74" s="81"/>
    </row>
    <row r="75" spans="1:11" s="45" customFormat="1" ht="12">
      <c r="A75" s="59">
        <v>13</v>
      </c>
      <c r="B75" s="107"/>
      <c r="C75" s="79" t="s">
        <v>130</v>
      </c>
      <c r="D75" s="24" t="s">
        <v>50</v>
      </c>
      <c r="E75" s="24">
        <v>80</v>
      </c>
      <c r="F75" s="59"/>
      <c r="G75" s="74"/>
      <c r="K75" s="81"/>
    </row>
    <row r="76" spans="1:11" s="45" customFormat="1" ht="3" customHeight="1">
      <c r="A76" s="59"/>
      <c r="B76" s="107"/>
      <c r="C76" s="79"/>
      <c r="D76" s="24"/>
      <c r="E76" s="24"/>
      <c r="F76" s="59"/>
      <c r="G76" s="74"/>
      <c r="K76" s="81"/>
    </row>
    <row r="77" spans="1:11" s="45" customFormat="1" ht="12">
      <c r="A77" s="59"/>
      <c r="B77" s="107"/>
      <c r="C77" s="79"/>
      <c r="D77" s="24"/>
      <c r="E77" s="24"/>
      <c r="F77" s="59"/>
      <c r="G77" s="74"/>
      <c r="K77" s="81"/>
    </row>
    <row r="78" spans="1:11" s="45" customFormat="1" ht="57.75" customHeight="1">
      <c r="A78" s="59"/>
      <c r="B78" s="1060" t="s">
        <v>131</v>
      </c>
      <c r="C78" s="1061"/>
      <c r="D78" s="24"/>
      <c r="E78" s="24"/>
      <c r="F78" s="59"/>
      <c r="G78" s="74"/>
      <c r="K78" s="81"/>
    </row>
    <row r="79" spans="1:11" s="45" customFormat="1" ht="12">
      <c r="A79" s="59"/>
      <c r="B79" s="1062"/>
      <c r="C79" s="1061"/>
      <c r="D79" s="24"/>
      <c r="E79" s="24"/>
      <c r="F79" s="59"/>
      <c r="G79" s="74"/>
      <c r="K79" s="81"/>
    </row>
    <row r="80" spans="1:11" s="45" customFormat="1" ht="30" customHeight="1">
      <c r="A80" s="59"/>
      <c r="B80" s="58"/>
      <c r="C80" s="69" t="s">
        <v>129</v>
      </c>
      <c r="D80" s="24"/>
      <c r="E80" s="24"/>
      <c r="F80" s="59"/>
      <c r="G80" s="74"/>
      <c r="K80" s="81"/>
    </row>
    <row r="81" spans="1:11" s="45" customFormat="1" ht="12">
      <c r="A81" s="59"/>
      <c r="B81" s="107"/>
      <c r="C81" s="79"/>
      <c r="D81" s="24"/>
      <c r="E81" s="24"/>
      <c r="F81" s="59"/>
      <c r="G81" s="74"/>
      <c r="K81" s="81"/>
    </row>
    <row r="82" spans="1:11" s="45" customFormat="1" ht="12">
      <c r="A82" s="59">
        <v>14</v>
      </c>
      <c r="B82" s="107"/>
      <c r="C82" s="79" t="s">
        <v>130</v>
      </c>
      <c r="D82" s="24" t="s">
        <v>50</v>
      </c>
      <c r="E82" s="24">
        <v>1200</v>
      </c>
      <c r="F82" s="59"/>
      <c r="G82" s="74"/>
      <c r="K82" s="81"/>
    </row>
    <row r="83" spans="1:11" s="45" customFormat="1" ht="12">
      <c r="A83" s="59"/>
      <c r="B83" s="107"/>
      <c r="C83" s="79"/>
      <c r="D83" s="24"/>
      <c r="E83" s="24"/>
      <c r="F83" s="59"/>
      <c r="G83" s="74"/>
      <c r="K83" s="81"/>
    </row>
    <row r="84" spans="1:11" s="45" customFormat="1" ht="12">
      <c r="A84" s="59"/>
      <c r="B84" s="107"/>
      <c r="C84" s="79"/>
      <c r="D84" s="24"/>
      <c r="E84" s="24"/>
      <c r="F84" s="59"/>
      <c r="G84" s="74"/>
      <c r="K84" s="81"/>
    </row>
    <row r="85" spans="1:11" s="45" customFormat="1">
      <c r="A85" s="59"/>
      <c r="B85" s="1069"/>
      <c r="C85" s="1059"/>
      <c r="D85" s="24"/>
      <c r="E85" s="24"/>
      <c r="F85" s="59"/>
      <c r="G85" s="74"/>
      <c r="K85" s="81"/>
    </row>
    <row r="86" spans="1:11" s="45" customFormat="1" ht="12">
      <c r="A86" s="59"/>
      <c r="B86" s="107"/>
      <c r="C86" s="79"/>
      <c r="D86" s="24"/>
      <c r="E86" s="24"/>
      <c r="F86" s="59"/>
      <c r="G86" s="74"/>
      <c r="K86" s="81"/>
    </row>
    <row r="87" spans="1:11" s="45" customFormat="1" ht="12">
      <c r="A87" s="59"/>
      <c r="B87" s="92"/>
      <c r="C87" s="105"/>
      <c r="D87" s="100"/>
      <c r="E87" s="24"/>
      <c r="F87" s="59"/>
      <c r="G87" s="74"/>
      <c r="K87" s="81"/>
    </row>
    <row r="88" spans="1:11" s="45" customFormat="1" ht="12">
      <c r="A88" s="59"/>
      <c r="B88" s="92"/>
      <c r="C88" s="105"/>
      <c r="D88" s="100"/>
      <c r="E88" s="24"/>
      <c r="F88" s="59"/>
      <c r="G88" s="74"/>
      <c r="K88" s="81"/>
    </row>
    <row r="89" spans="1:11" s="45" customFormat="1" ht="12">
      <c r="A89" s="59"/>
      <c r="B89" s="92"/>
      <c r="C89" s="105"/>
      <c r="D89" s="100"/>
      <c r="E89" s="24"/>
      <c r="F89" s="59"/>
      <c r="G89" s="74"/>
      <c r="K89" s="81"/>
    </row>
    <row r="90" spans="1:11" s="45" customFormat="1" ht="12">
      <c r="A90" s="59"/>
      <c r="B90" s="92"/>
      <c r="C90" s="105"/>
      <c r="D90" s="100"/>
      <c r="E90" s="24"/>
      <c r="F90" s="59"/>
      <c r="G90" s="74"/>
      <c r="K90" s="81"/>
    </row>
    <row r="91" spans="1:11" s="45" customFormat="1" ht="12">
      <c r="A91" s="59"/>
      <c r="B91" s="92"/>
      <c r="C91" s="105"/>
      <c r="D91" s="100"/>
      <c r="E91" s="24"/>
      <c r="F91" s="59"/>
      <c r="G91" s="74"/>
      <c r="K91" s="81"/>
    </row>
    <row r="92" spans="1:11" s="45" customFormat="1" ht="12">
      <c r="A92" s="59"/>
      <c r="B92" s="92"/>
      <c r="C92" s="105"/>
      <c r="D92" s="100"/>
      <c r="E92" s="24"/>
      <c r="F92" s="59"/>
      <c r="G92" s="74"/>
      <c r="K92" s="81"/>
    </row>
    <row r="93" spans="1:11" s="45" customFormat="1" ht="12">
      <c r="A93" s="59"/>
      <c r="B93" s="92"/>
      <c r="C93" s="105"/>
      <c r="D93" s="100"/>
      <c r="E93" s="24"/>
      <c r="F93" s="59"/>
      <c r="G93" s="74"/>
      <c r="K93" s="81"/>
    </row>
    <row r="94" spans="1:11" s="45" customFormat="1" ht="12">
      <c r="A94" s="59"/>
      <c r="B94" s="92"/>
      <c r="C94" s="105"/>
      <c r="D94" s="100"/>
      <c r="E94" s="24"/>
      <c r="F94" s="59"/>
      <c r="G94" s="74"/>
      <c r="K94" s="81"/>
    </row>
    <row r="95" spans="1:11" s="45" customFormat="1" ht="12">
      <c r="A95" s="59"/>
      <c r="B95" s="108"/>
      <c r="C95" s="109"/>
      <c r="D95" s="110"/>
      <c r="E95" s="111"/>
      <c r="F95" s="112"/>
      <c r="G95" s="74"/>
      <c r="K95" s="81"/>
    </row>
    <row r="96" spans="1:11" s="25" customFormat="1">
      <c r="A96" s="62"/>
      <c r="B96" s="50"/>
      <c r="C96" s="95" t="s">
        <v>10</v>
      </c>
      <c r="D96" s="82"/>
      <c r="E96" s="82"/>
      <c r="F96" s="82"/>
      <c r="G96" s="75"/>
    </row>
  </sheetData>
  <sheetProtection algorithmName="SHA-512" hashValue="VBrvFbIcFgOAqUlzTIp8em0//4t7FEyVHEIaJtCzXhUn/IVDXLtkW4ZZ/GT6AKvL/l9jZQbOMj5Fzlu5PRUhqg==" saltValue="X8cvuG3hQU/KY8WywtdeqA==" spinCount="100000" sheet="1" objects="1" scenarios="1"/>
  <mergeCells count="25">
    <mergeCell ref="F1:F2"/>
    <mergeCell ref="B25:C25"/>
    <mergeCell ref="B27:C27"/>
    <mergeCell ref="A1:A2"/>
    <mergeCell ref="C1:C2"/>
    <mergeCell ref="B4:C4"/>
    <mergeCell ref="D1:D2"/>
    <mergeCell ref="E1:E2"/>
    <mergeCell ref="B79:C79"/>
    <mergeCell ref="B85:C85"/>
    <mergeCell ref="B54:C54"/>
    <mergeCell ref="B56:C56"/>
    <mergeCell ref="B64:C64"/>
    <mergeCell ref="B69:C69"/>
    <mergeCell ref="B72:C72"/>
    <mergeCell ref="B78:C78"/>
    <mergeCell ref="B36:C36"/>
    <mergeCell ref="B52:C52"/>
    <mergeCell ref="B5:C5"/>
    <mergeCell ref="B6:C6"/>
    <mergeCell ref="B7:C7"/>
    <mergeCell ref="B11:C11"/>
    <mergeCell ref="B23:C23"/>
    <mergeCell ref="B29:C29"/>
    <mergeCell ref="B34:C34"/>
  </mergeCells>
  <phoneticPr fontId="7" type="noConversion"/>
  <pageMargins left="0.51181102362204722" right="0" top="0.74803149606299213" bottom="0.74803149606299213" header="0.31496062992125984" footer="0.31496062992125984"/>
  <pageSetup paperSize="9" scale="89" orientation="portrait" r:id="rId1"/>
  <headerFooter>
    <oddHeader>&amp;R&amp;"Arial,Regular"&amp;10CONSTRUCTION OF A NEW PERMIT OFFICE AT SSR INTERNATIONAL AIRPORT</oddHeader>
    <oddFooter>&amp;L&amp;"Arial,Regular"&amp;9Bill No 2 - Main Building
Section 2.3 - Waller&amp;C&amp;"Arial,Regular"&amp;10 2.3/&amp;P&amp;R&amp;"Arial,Regular"&amp;10Ong Seng Goburdhun Partners Ltd</oddFooter>
  </headerFooter>
  <rowBreaks count="1" manualBreakCount="1">
    <brk id="4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topLeftCell="A20" zoomScale="80" zoomScaleNormal="100" zoomScaleSheetLayoutView="80" workbookViewId="0"/>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13</v>
      </c>
      <c r="D5" s="32"/>
      <c r="F5" s="13"/>
    </row>
    <row r="6" spans="2:6" ht="12" customHeight="1">
      <c r="B6" s="11"/>
      <c r="C6" s="36" t="s">
        <v>75</v>
      </c>
      <c r="D6" s="33"/>
      <c r="F6" s="13"/>
    </row>
    <row r="7" spans="2:6" ht="28.5" customHeight="1">
      <c r="B7" s="11"/>
      <c r="C7" s="1058" t="s">
        <v>159</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185</v>
      </c>
      <c r="F13" s="13"/>
    </row>
    <row r="14" spans="2:6" ht="22.35" customHeight="1">
      <c r="B14" s="11"/>
      <c r="C14" s="41"/>
      <c r="D14" s="15" t="s">
        <v>186</v>
      </c>
      <c r="F14" s="13"/>
    </row>
    <row r="15" spans="2:6" ht="22.35" customHeight="1">
      <c r="B15" s="11"/>
      <c r="C15" s="41"/>
      <c r="D15" s="15"/>
      <c r="F15" s="13"/>
    </row>
    <row r="16" spans="2:6" ht="22.35" customHeight="1">
      <c r="B16" s="11"/>
      <c r="C16" s="41"/>
      <c r="D16" s="15"/>
      <c r="F16" s="13"/>
    </row>
    <row r="17" spans="2:6" ht="22.35" customHeight="1">
      <c r="B17" s="11"/>
      <c r="C17" s="41"/>
      <c r="D17" s="15"/>
      <c r="F17" s="13"/>
    </row>
    <row r="18" spans="2:6" ht="15.75" customHeight="1">
      <c r="B18" s="11"/>
      <c r="C18" s="41"/>
      <c r="D18" s="15"/>
      <c r="F18" s="13"/>
    </row>
    <row r="19" spans="2:6" ht="19.5" customHeight="1">
      <c r="B19" s="11"/>
      <c r="C19" s="41"/>
      <c r="D19" s="15"/>
      <c r="F19" s="13"/>
    </row>
    <row r="20" spans="2:6" ht="13.5" customHeight="1">
      <c r="B20" s="11"/>
      <c r="C20" s="41"/>
      <c r="D20" s="15"/>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187</v>
      </c>
      <c r="D52" s="44"/>
      <c r="E52" s="39"/>
      <c r="F52" s="13"/>
    </row>
    <row r="53" spans="2:6">
      <c r="B53" s="11"/>
      <c r="C53" s="43" t="s">
        <v>14</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3" orientation="portrait" useFirstPageNumber="1" r:id="rId1"/>
  <headerFooter>
    <oddHeader>&amp;R&amp;"Arial,Regular"2.3/&amp;P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129"/>
  <sheetViews>
    <sheetView view="pageBreakPreview" topLeftCell="A10" zoomScaleNormal="100" zoomScaleSheetLayoutView="100" workbookViewId="0">
      <selection activeCell="E18" sqref="E18"/>
    </sheetView>
  </sheetViews>
  <sheetFormatPr defaultColWidth="8.85546875" defaultRowHeight="12.75"/>
  <cols>
    <col min="1" max="1" width="6.7109375" style="272" customWidth="1"/>
    <col min="2" max="2" width="3.5703125" style="30" customWidth="1"/>
    <col min="3" max="3" width="52.28515625" style="70" customWidth="1"/>
    <col min="4" max="4" width="5" style="71" customWidth="1"/>
    <col min="5" max="5" width="7.7109375" style="118" customWidth="1"/>
    <col min="6" max="6" width="7.7109375" style="119" customWidth="1"/>
    <col min="7" max="7" width="14.28515625" style="30" customWidth="1"/>
    <col min="8" max="16384" width="8.85546875" style="30"/>
  </cols>
  <sheetData>
    <row r="1" spans="1:7" s="28" customFormat="1" ht="13.9" customHeight="1">
      <c r="A1" s="1088" t="s">
        <v>5</v>
      </c>
      <c r="B1" s="46"/>
      <c r="C1" s="1067" t="s">
        <v>6</v>
      </c>
      <c r="D1" s="1070" t="s">
        <v>7</v>
      </c>
      <c r="E1" s="1092" t="s">
        <v>8</v>
      </c>
      <c r="F1" s="1090" t="s">
        <v>11</v>
      </c>
      <c r="G1" s="84" t="s">
        <v>9</v>
      </c>
    </row>
    <row r="2" spans="1:7" s="28" customFormat="1" ht="15">
      <c r="A2" s="1089"/>
      <c r="B2" s="47"/>
      <c r="C2" s="1068"/>
      <c r="D2" s="1071"/>
      <c r="E2" s="1093"/>
      <c r="F2" s="1091"/>
      <c r="G2" s="85" t="s">
        <v>12</v>
      </c>
    </row>
    <row r="3" spans="1:7" s="28" customFormat="1" ht="8.25" customHeight="1">
      <c r="A3" s="268"/>
      <c r="B3" s="31"/>
      <c r="C3" s="65"/>
      <c r="D3" s="29"/>
      <c r="E3" s="113"/>
      <c r="F3" s="113"/>
      <c r="G3" s="87"/>
    </row>
    <row r="4" spans="1:7" s="45" customFormat="1" ht="16.149999999999999" customHeight="1">
      <c r="A4" s="269"/>
      <c r="B4" s="1069" t="s">
        <v>118</v>
      </c>
      <c r="C4" s="1058"/>
      <c r="D4" s="24"/>
      <c r="E4" s="89"/>
      <c r="F4" s="89"/>
      <c r="G4" s="89"/>
    </row>
    <row r="5" spans="1:7" s="45" customFormat="1" ht="16.149999999999999" customHeight="1">
      <c r="A5" s="269"/>
      <c r="B5" s="1069" t="s">
        <v>75</v>
      </c>
      <c r="C5" s="1058"/>
      <c r="D5" s="24"/>
      <c r="E5" s="89"/>
      <c r="F5" s="89"/>
      <c r="G5" s="89"/>
    </row>
    <row r="6" spans="1:7" s="45" customFormat="1" ht="16.149999999999999" customHeight="1">
      <c r="A6" s="269"/>
      <c r="B6" s="1069" t="s">
        <v>188</v>
      </c>
      <c r="C6" s="1058"/>
      <c r="D6" s="24"/>
      <c r="E6" s="89"/>
      <c r="F6" s="89"/>
      <c r="G6" s="114"/>
    </row>
    <row r="7" spans="1:7" s="45" customFormat="1" ht="15">
      <c r="A7" s="269"/>
      <c r="B7" s="48"/>
      <c r="C7" s="67"/>
      <c r="D7" s="24"/>
      <c r="E7" s="89"/>
      <c r="F7" s="89"/>
      <c r="G7" s="114"/>
    </row>
    <row r="8" spans="1:7" s="45" customFormat="1" ht="18" customHeight="1">
      <c r="A8" s="269"/>
      <c r="B8" s="1062" t="s">
        <v>189</v>
      </c>
      <c r="C8" s="1060"/>
      <c r="D8" s="24"/>
      <c r="E8" s="89"/>
      <c r="F8" s="89"/>
      <c r="G8" s="114"/>
    </row>
    <row r="9" spans="1:7" s="45" customFormat="1" ht="12">
      <c r="A9" s="269"/>
      <c r="B9" s="49"/>
      <c r="C9" s="67"/>
      <c r="D9" s="24"/>
      <c r="E9" s="89"/>
      <c r="F9" s="89"/>
      <c r="G9" s="114"/>
    </row>
    <row r="10" spans="1:7" s="45" customFormat="1" ht="164.25" customHeight="1">
      <c r="A10" s="269"/>
      <c r="B10" s="1062" t="s">
        <v>512</v>
      </c>
      <c r="C10" s="1060"/>
      <c r="D10" s="24"/>
      <c r="E10" s="89"/>
      <c r="F10" s="89"/>
      <c r="G10" s="114"/>
    </row>
    <row r="11" spans="1:7" s="45" customFormat="1" ht="16.899999999999999" customHeight="1">
      <c r="A11" s="269"/>
      <c r="B11" s="54"/>
      <c r="C11" s="68"/>
      <c r="D11" s="24"/>
      <c r="E11" s="89"/>
      <c r="F11" s="89"/>
      <c r="G11" s="114"/>
    </row>
    <row r="12" spans="1:7" s="45" customFormat="1" ht="26.45" customHeight="1">
      <c r="A12" s="269"/>
      <c r="B12" s="1062" t="s">
        <v>190</v>
      </c>
      <c r="C12" s="1060"/>
      <c r="D12" s="24"/>
      <c r="E12" s="89"/>
      <c r="F12" s="89"/>
      <c r="G12" s="114"/>
    </row>
    <row r="13" spans="1:7" s="45" customFormat="1" ht="21" customHeight="1">
      <c r="A13" s="269"/>
      <c r="B13" s="103"/>
      <c r="C13" s="90"/>
      <c r="D13" s="24"/>
      <c r="E13" s="89"/>
      <c r="F13" s="89"/>
      <c r="G13" s="114"/>
    </row>
    <row r="14" spans="1:7" s="45" customFormat="1" ht="21" customHeight="1">
      <c r="A14" s="270"/>
      <c r="B14" s="1084" t="s">
        <v>204</v>
      </c>
      <c r="C14" s="1076"/>
      <c r="D14" s="24"/>
      <c r="E14" s="24"/>
      <c r="F14" s="24"/>
      <c r="G14" s="24"/>
    </row>
    <row r="15" spans="1:7" s="45" customFormat="1" ht="21" customHeight="1">
      <c r="A15" s="270"/>
      <c r="B15" s="1084" t="s">
        <v>205</v>
      </c>
      <c r="C15" s="1076"/>
      <c r="D15" s="24"/>
      <c r="E15" s="24"/>
      <c r="F15" s="24"/>
      <c r="G15" s="24"/>
    </row>
    <row r="16" spans="1:7" s="45" customFormat="1" ht="21" customHeight="1">
      <c r="A16" s="270"/>
      <c r="B16" s="1084" t="s">
        <v>206</v>
      </c>
      <c r="C16" s="1076"/>
      <c r="D16" s="24"/>
      <c r="E16" s="24"/>
      <c r="F16" s="24"/>
      <c r="G16" s="24"/>
    </row>
    <row r="17" spans="1:7" s="45" customFormat="1" ht="21" customHeight="1">
      <c r="A17" s="270"/>
      <c r="B17" s="103"/>
      <c r="C17" s="90"/>
      <c r="D17" s="24"/>
      <c r="E17" s="24"/>
      <c r="F17" s="24"/>
      <c r="G17" s="24"/>
    </row>
    <row r="18" spans="1:7" s="45" customFormat="1" ht="29.25" customHeight="1">
      <c r="A18" s="270">
        <v>1</v>
      </c>
      <c r="B18" s="120"/>
      <c r="C18" s="67" t="s">
        <v>207</v>
      </c>
      <c r="D18" s="24" t="s">
        <v>107</v>
      </c>
      <c r="E18" s="121">
        <v>316</v>
      </c>
      <c r="F18" s="24"/>
      <c r="G18" s="77"/>
    </row>
    <row r="19" spans="1:7" s="45" customFormat="1" ht="29.25" customHeight="1">
      <c r="A19" s="270">
        <v>2</v>
      </c>
      <c r="B19" s="120"/>
      <c r="C19" s="67" t="s">
        <v>209</v>
      </c>
      <c r="D19" s="24" t="s">
        <v>107</v>
      </c>
      <c r="E19" s="121">
        <v>36</v>
      </c>
      <c r="F19" s="24"/>
      <c r="G19" s="77"/>
    </row>
    <row r="20" spans="1:7" s="45" customFormat="1" ht="15">
      <c r="A20" s="270"/>
      <c r="B20" s="120"/>
      <c r="C20" s="67"/>
      <c r="D20" s="24"/>
      <c r="E20" s="121"/>
      <c r="F20" s="24"/>
      <c r="G20" s="77"/>
    </row>
    <row r="21" spans="1:7" s="45" customFormat="1" ht="12">
      <c r="A21" s="270"/>
      <c r="B21" s="1084" t="s">
        <v>208</v>
      </c>
      <c r="C21" s="1076"/>
      <c r="D21" s="24"/>
      <c r="E21" s="121"/>
      <c r="F21" s="24"/>
      <c r="G21" s="77"/>
    </row>
    <row r="22" spans="1:7" s="45" customFormat="1" ht="15">
      <c r="A22" s="270"/>
      <c r="B22" s="120"/>
      <c r="C22" s="67"/>
      <c r="D22" s="24"/>
      <c r="E22" s="121"/>
      <c r="F22" s="24"/>
      <c r="G22" s="77"/>
    </row>
    <row r="23" spans="1:7" s="45" customFormat="1" ht="30" customHeight="1">
      <c r="A23" s="270">
        <v>3</v>
      </c>
      <c r="B23" s="120"/>
      <c r="C23" s="67" t="s">
        <v>513</v>
      </c>
      <c r="D23" s="24" t="s">
        <v>107</v>
      </c>
      <c r="E23" s="121">
        <v>78</v>
      </c>
      <c r="F23" s="24"/>
      <c r="G23" s="77"/>
    </row>
    <row r="24" spans="1:7" s="45" customFormat="1" ht="21" customHeight="1">
      <c r="A24" s="269"/>
      <c r="B24" s="103"/>
      <c r="C24" s="90"/>
      <c r="D24" s="24"/>
      <c r="E24" s="89"/>
      <c r="F24" s="89"/>
      <c r="G24" s="114"/>
    </row>
    <row r="25" spans="1:7" s="45" customFormat="1" ht="21" customHeight="1">
      <c r="A25" s="269">
        <v>4</v>
      </c>
      <c r="B25" s="103"/>
      <c r="C25" s="67" t="s">
        <v>210</v>
      </c>
      <c r="D25" s="24" t="s">
        <v>107</v>
      </c>
      <c r="E25" s="121">
        <v>7</v>
      </c>
      <c r="F25" s="89"/>
      <c r="G25" s="114"/>
    </row>
    <row r="26" spans="1:7" s="45" customFormat="1" ht="21" customHeight="1">
      <c r="A26" s="269"/>
      <c r="B26" s="103"/>
      <c r="C26" s="90"/>
      <c r="D26" s="24"/>
      <c r="E26" s="89"/>
      <c r="F26" s="89"/>
      <c r="G26" s="114"/>
    </row>
    <row r="27" spans="1:7" s="45" customFormat="1" ht="21" customHeight="1">
      <c r="A27" s="269"/>
      <c r="B27" s="103"/>
      <c r="C27" s="90"/>
      <c r="D27" s="24"/>
      <c r="E27" s="89"/>
      <c r="F27" s="89"/>
      <c r="G27" s="114"/>
    </row>
    <row r="28" spans="1:7" s="45" customFormat="1" ht="21" customHeight="1">
      <c r="A28" s="269"/>
      <c r="B28" s="103"/>
      <c r="C28" s="90"/>
      <c r="D28" s="24"/>
      <c r="E28" s="89"/>
      <c r="F28" s="89"/>
      <c r="G28" s="114"/>
    </row>
    <row r="29" spans="1:7" s="45" customFormat="1" ht="21" customHeight="1">
      <c r="A29" s="269"/>
      <c r="B29" s="103"/>
      <c r="C29" s="90"/>
      <c r="D29" s="24"/>
      <c r="E29" s="89"/>
      <c r="F29" s="89"/>
      <c r="G29" s="114"/>
    </row>
    <row r="30" spans="1:7" s="45" customFormat="1" ht="21" customHeight="1">
      <c r="A30" s="269"/>
      <c r="B30" s="103"/>
      <c r="C30" s="90"/>
      <c r="D30" s="24"/>
      <c r="E30" s="89"/>
      <c r="F30" s="89"/>
      <c r="G30" s="114"/>
    </row>
    <row r="31" spans="1:7" s="45" customFormat="1" ht="21" customHeight="1">
      <c r="A31" s="269"/>
      <c r="B31" s="103"/>
      <c r="C31" s="90"/>
      <c r="D31" s="24"/>
      <c r="E31" s="89"/>
      <c r="F31" s="89"/>
      <c r="G31" s="114"/>
    </row>
    <row r="32" spans="1:7" s="45" customFormat="1" ht="21" customHeight="1">
      <c r="A32" s="269"/>
      <c r="B32" s="103"/>
      <c r="C32" s="90"/>
      <c r="D32" s="24"/>
      <c r="E32" s="89"/>
      <c r="F32" s="89"/>
      <c r="G32" s="114"/>
    </row>
    <row r="33" spans="1:7" s="25" customFormat="1">
      <c r="A33" s="271"/>
      <c r="B33" s="50"/>
      <c r="C33" s="95" t="s">
        <v>10</v>
      </c>
      <c r="D33" s="82"/>
      <c r="E33" s="82"/>
      <c r="F33" s="82"/>
      <c r="G33" s="75"/>
    </row>
    <row r="34" spans="1:7" s="45" customFormat="1" ht="26.45" customHeight="1">
      <c r="A34" s="269"/>
      <c r="B34" s="92"/>
      <c r="C34" s="67"/>
      <c r="D34" s="24"/>
      <c r="E34" s="89"/>
      <c r="F34" s="89"/>
      <c r="G34" s="114"/>
    </row>
    <row r="35" spans="1:7" s="45" customFormat="1" ht="12">
      <c r="A35" s="269"/>
      <c r="B35" s="92"/>
      <c r="C35" s="67"/>
      <c r="D35" s="24"/>
      <c r="E35" s="89"/>
      <c r="F35" s="89"/>
      <c r="G35" s="114"/>
    </row>
    <row r="36" spans="1:7" s="45" customFormat="1" ht="12">
      <c r="A36" s="269"/>
      <c r="B36" s="51" t="s">
        <v>191</v>
      </c>
      <c r="C36" s="67"/>
      <c r="D36" s="24"/>
      <c r="E36" s="89"/>
      <c r="F36" s="89"/>
      <c r="G36" s="114"/>
    </row>
    <row r="37" spans="1:7" s="45" customFormat="1" ht="12">
      <c r="A37" s="269"/>
      <c r="B37" s="92"/>
      <c r="C37" s="67"/>
      <c r="D37" s="24"/>
      <c r="E37" s="89"/>
      <c r="F37" s="89"/>
      <c r="G37" s="114"/>
    </row>
    <row r="38" spans="1:7" s="45" customFormat="1" ht="12">
      <c r="A38" s="269"/>
      <c r="B38" s="51" t="s">
        <v>192</v>
      </c>
      <c r="C38" s="67"/>
      <c r="D38" s="24"/>
      <c r="E38" s="89"/>
      <c r="F38" s="89"/>
      <c r="G38" s="114"/>
    </row>
    <row r="39" spans="1:7" s="45" customFormat="1" ht="12">
      <c r="A39" s="269"/>
      <c r="B39" s="92"/>
      <c r="C39" s="67"/>
      <c r="D39" s="24"/>
      <c r="E39" s="89"/>
      <c r="F39" s="89"/>
      <c r="G39" s="114"/>
    </row>
    <row r="40" spans="1:7" s="45" customFormat="1" ht="229.5" customHeight="1">
      <c r="A40" s="269"/>
      <c r="B40" s="1086" t="s">
        <v>211</v>
      </c>
      <c r="C40" s="1087"/>
      <c r="D40" s="24"/>
      <c r="E40" s="89"/>
      <c r="F40" s="89"/>
      <c r="G40" s="114"/>
    </row>
    <row r="41" spans="1:7" s="45" customFormat="1" ht="12">
      <c r="A41" s="269"/>
      <c r="B41" s="51" t="s">
        <v>212</v>
      </c>
      <c r="C41" s="67"/>
      <c r="D41" s="24"/>
      <c r="E41" s="89"/>
      <c r="F41" s="89"/>
      <c r="G41" s="114"/>
    </row>
    <row r="42" spans="1:7" s="45" customFormat="1" ht="12">
      <c r="A42" s="269"/>
      <c r="B42" s="51" t="s">
        <v>193</v>
      </c>
      <c r="C42" s="67"/>
      <c r="D42" s="24"/>
      <c r="E42" s="89"/>
      <c r="F42" s="89"/>
      <c r="G42" s="114"/>
    </row>
    <row r="43" spans="1:7" s="45" customFormat="1" ht="12">
      <c r="A43" s="269"/>
      <c r="B43" s="92"/>
      <c r="C43" s="67"/>
      <c r="D43" s="24"/>
      <c r="E43" s="89"/>
      <c r="F43" s="89"/>
      <c r="G43" s="114"/>
    </row>
    <row r="44" spans="1:7" s="45" customFormat="1" ht="12">
      <c r="A44" s="269">
        <v>5</v>
      </c>
      <c r="B44" s="92"/>
      <c r="C44" s="67" t="s">
        <v>213</v>
      </c>
      <c r="D44" s="24" t="s">
        <v>17</v>
      </c>
      <c r="E44" s="89">
        <v>85</v>
      </c>
      <c r="F44" s="89"/>
      <c r="G44" s="114"/>
    </row>
    <row r="45" spans="1:7" s="45" customFormat="1" ht="12">
      <c r="A45" s="269"/>
      <c r="B45" s="92"/>
      <c r="C45" s="67"/>
      <c r="D45" s="24"/>
      <c r="E45" s="89"/>
      <c r="F45" s="89"/>
      <c r="G45" s="114"/>
    </row>
    <row r="46" spans="1:7" s="45" customFormat="1" ht="12">
      <c r="A46" s="269"/>
      <c r="B46" s="51" t="s">
        <v>214</v>
      </c>
      <c r="C46" s="67"/>
      <c r="D46" s="24"/>
      <c r="E46" s="89"/>
      <c r="F46" s="89"/>
      <c r="G46" s="114"/>
    </row>
    <row r="47" spans="1:7" s="45" customFormat="1" ht="19.5" customHeight="1">
      <c r="A47" s="269"/>
      <c r="B47" s="51" t="s">
        <v>215</v>
      </c>
      <c r="C47" s="67"/>
      <c r="D47" s="24"/>
      <c r="E47" s="89"/>
      <c r="F47" s="89"/>
      <c r="G47" s="114"/>
    </row>
    <row r="48" spans="1:7" s="45" customFormat="1" ht="19.5" customHeight="1">
      <c r="A48" s="269"/>
      <c r="B48" s="51"/>
      <c r="C48" s="67"/>
      <c r="D48" s="24"/>
      <c r="E48" s="89"/>
      <c r="F48" s="89"/>
      <c r="G48" s="114"/>
    </row>
    <row r="49" spans="1:7" s="45" customFormat="1" ht="25.5" customHeight="1">
      <c r="A49" s="269">
        <v>6</v>
      </c>
      <c r="B49" s="92"/>
      <c r="C49" s="67" t="s">
        <v>216</v>
      </c>
      <c r="D49" s="24" t="s">
        <v>17</v>
      </c>
      <c r="E49" s="89">
        <v>352</v>
      </c>
      <c r="F49" s="89"/>
      <c r="G49" s="114"/>
    </row>
    <row r="50" spans="1:7" s="45" customFormat="1" ht="12">
      <c r="A50" s="269"/>
      <c r="B50" s="92"/>
      <c r="C50" s="67"/>
      <c r="D50" s="24"/>
      <c r="E50" s="89"/>
      <c r="F50" s="89"/>
      <c r="G50" s="114"/>
    </row>
    <row r="51" spans="1:7" s="45" customFormat="1" ht="12">
      <c r="A51" s="269"/>
      <c r="B51" s="51" t="s">
        <v>194</v>
      </c>
      <c r="C51" s="67"/>
      <c r="D51" s="24"/>
      <c r="E51" s="89"/>
      <c r="F51" s="89"/>
      <c r="G51" s="114"/>
    </row>
    <row r="52" spans="1:7" s="45" customFormat="1" ht="12">
      <c r="A52" s="269"/>
      <c r="B52" s="92"/>
      <c r="C52" s="67"/>
      <c r="D52" s="24"/>
      <c r="E52" s="89"/>
      <c r="F52" s="89"/>
      <c r="G52" s="114"/>
    </row>
    <row r="53" spans="1:7" s="45" customFormat="1" ht="24">
      <c r="A53" s="269">
        <v>7</v>
      </c>
      <c r="B53" s="92"/>
      <c r="C53" s="67" t="s">
        <v>195</v>
      </c>
      <c r="D53" s="24" t="s">
        <v>17</v>
      </c>
      <c r="E53" s="89">
        <v>10</v>
      </c>
      <c r="F53" s="89"/>
      <c r="G53" s="114"/>
    </row>
    <row r="54" spans="1:7" s="45" customFormat="1" ht="12">
      <c r="A54" s="269"/>
      <c r="B54" s="92"/>
      <c r="C54" s="67"/>
      <c r="D54" s="24"/>
      <c r="E54" s="89"/>
      <c r="F54" s="89"/>
      <c r="G54" s="114"/>
    </row>
    <row r="55" spans="1:7" s="45" customFormat="1" ht="12">
      <c r="A55" s="269"/>
      <c r="B55" s="92"/>
      <c r="C55" s="67"/>
      <c r="D55" s="24"/>
      <c r="E55" s="89"/>
      <c r="F55" s="89"/>
      <c r="G55" s="114"/>
    </row>
    <row r="56" spans="1:7" s="45" customFormat="1" ht="15" customHeight="1">
      <c r="A56" s="269"/>
      <c r="B56" s="1062" t="s">
        <v>217</v>
      </c>
      <c r="C56" s="1060"/>
      <c r="D56" s="24"/>
      <c r="E56" s="89"/>
      <c r="F56" s="89"/>
      <c r="G56" s="114"/>
    </row>
    <row r="57" spans="1:7" s="45" customFormat="1" ht="12">
      <c r="A57" s="269"/>
      <c r="B57" s="92"/>
      <c r="C57" s="67"/>
      <c r="D57" s="24"/>
      <c r="E57" s="89"/>
      <c r="F57" s="89"/>
      <c r="G57" s="114"/>
    </row>
    <row r="58" spans="1:7" s="45" customFormat="1" ht="12">
      <c r="A58" s="269"/>
      <c r="B58" s="92"/>
      <c r="C58" s="67"/>
      <c r="D58" s="24"/>
      <c r="E58" s="89"/>
      <c r="F58" s="89"/>
      <c r="G58" s="114"/>
    </row>
    <row r="59" spans="1:7" s="45" customFormat="1" ht="13.5" customHeight="1">
      <c r="A59" s="269"/>
      <c r="B59" s="1062" t="s">
        <v>197</v>
      </c>
      <c r="C59" s="1060"/>
      <c r="D59" s="24"/>
      <c r="E59" s="89"/>
      <c r="F59" s="89"/>
      <c r="G59" s="114"/>
    </row>
    <row r="60" spans="1:7" s="45" customFormat="1" ht="12">
      <c r="A60" s="269"/>
      <c r="B60" s="92"/>
      <c r="C60" s="69"/>
      <c r="D60" s="24"/>
      <c r="E60" s="89"/>
      <c r="F60" s="89"/>
      <c r="G60" s="114"/>
    </row>
    <row r="61" spans="1:7" s="45" customFormat="1" ht="36" customHeight="1">
      <c r="A61" s="269"/>
      <c r="B61" s="1062" t="s">
        <v>218</v>
      </c>
      <c r="C61" s="1060"/>
      <c r="D61" s="24"/>
      <c r="E61" s="89"/>
      <c r="F61" s="89"/>
      <c r="G61" s="114"/>
    </row>
    <row r="62" spans="1:7" s="45" customFormat="1" ht="12">
      <c r="A62" s="269"/>
      <c r="B62" s="92"/>
      <c r="C62" s="116"/>
      <c r="D62" s="24"/>
      <c r="E62" s="89"/>
      <c r="F62" s="89"/>
      <c r="G62" s="114"/>
    </row>
    <row r="63" spans="1:7" s="45" customFormat="1" ht="15" customHeight="1">
      <c r="A63" s="269"/>
      <c r="B63" s="1062" t="s">
        <v>198</v>
      </c>
      <c r="C63" s="1081"/>
      <c r="D63" s="24"/>
      <c r="E63" s="89"/>
      <c r="F63" s="89"/>
      <c r="G63" s="114"/>
    </row>
    <row r="64" spans="1:7" s="45" customFormat="1" ht="12">
      <c r="A64" s="269"/>
      <c r="B64" s="92"/>
      <c r="C64" s="67"/>
      <c r="D64" s="24"/>
      <c r="E64" s="89"/>
      <c r="F64" s="89"/>
      <c r="G64" s="114"/>
    </row>
    <row r="65" spans="1:7" s="45" customFormat="1" ht="16.149999999999999" customHeight="1">
      <c r="A65" s="269">
        <v>8</v>
      </c>
      <c r="B65" s="92"/>
      <c r="C65" s="67" t="s">
        <v>219</v>
      </c>
      <c r="D65" s="24" t="s">
        <v>196</v>
      </c>
      <c r="E65" s="89">
        <v>65</v>
      </c>
      <c r="F65" s="89"/>
      <c r="G65" s="114"/>
    </row>
    <row r="66" spans="1:7" s="45" customFormat="1" ht="12">
      <c r="A66" s="269"/>
      <c r="B66" s="92"/>
      <c r="C66" s="67"/>
      <c r="D66" s="24"/>
      <c r="E66" s="89"/>
      <c r="F66" s="89"/>
      <c r="G66" s="114"/>
    </row>
    <row r="67" spans="1:7" s="45" customFormat="1" ht="12">
      <c r="A67" s="269"/>
      <c r="B67" s="92"/>
      <c r="C67" s="67"/>
      <c r="D67" s="24"/>
      <c r="E67" s="89"/>
      <c r="F67" s="89"/>
      <c r="G67" s="114"/>
    </row>
    <row r="68" spans="1:7" s="45" customFormat="1" ht="12">
      <c r="A68" s="269"/>
      <c r="B68" s="92"/>
      <c r="C68" s="67"/>
      <c r="D68" s="24"/>
      <c r="E68" s="89"/>
      <c r="F68" s="89"/>
      <c r="G68" s="114"/>
    </row>
    <row r="69" spans="1:7" s="45" customFormat="1" ht="12">
      <c r="A69" s="269"/>
      <c r="B69" s="92"/>
      <c r="C69" s="67"/>
      <c r="D69" s="24"/>
      <c r="E69" s="89"/>
      <c r="F69" s="89"/>
      <c r="G69" s="114"/>
    </row>
    <row r="70" spans="1:7" s="45" customFormat="1" ht="12">
      <c r="A70" s="269"/>
      <c r="B70" s="92"/>
      <c r="C70" s="67"/>
      <c r="D70" s="24"/>
      <c r="E70" s="89"/>
      <c r="F70" s="89"/>
      <c r="G70" s="114"/>
    </row>
    <row r="71" spans="1:7" s="25" customFormat="1">
      <c r="A71" s="271"/>
      <c r="B71" s="50"/>
      <c r="C71" s="95" t="s">
        <v>10</v>
      </c>
      <c r="D71" s="82"/>
      <c r="E71" s="82"/>
      <c r="F71" s="82"/>
      <c r="G71" s="75"/>
    </row>
    <row r="72" spans="1:7" s="45" customFormat="1" ht="12">
      <c r="A72" s="269"/>
      <c r="B72" s="92"/>
      <c r="C72" s="67"/>
      <c r="D72" s="24"/>
      <c r="E72" s="89"/>
      <c r="F72" s="89"/>
      <c r="G72" s="114"/>
    </row>
    <row r="73" spans="1:7" s="45" customFormat="1" ht="23.25" customHeight="1">
      <c r="A73" s="269"/>
      <c r="B73" s="1062" t="s">
        <v>200</v>
      </c>
      <c r="C73" s="1081"/>
      <c r="D73" s="24"/>
      <c r="E73" s="89"/>
      <c r="F73" s="89"/>
      <c r="G73" s="114"/>
    </row>
    <row r="74" spans="1:7" s="45" customFormat="1" ht="12">
      <c r="A74" s="269"/>
      <c r="B74" s="92"/>
      <c r="C74" s="67"/>
      <c r="D74" s="24"/>
      <c r="E74" s="89"/>
      <c r="F74" s="89"/>
      <c r="G74" s="114"/>
    </row>
    <row r="75" spans="1:7" s="45" customFormat="1" ht="24">
      <c r="A75" s="269">
        <v>9</v>
      </c>
      <c r="B75" s="92"/>
      <c r="C75" s="67" t="s">
        <v>514</v>
      </c>
      <c r="D75" s="24" t="s">
        <v>199</v>
      </c>
      <c r="E75" s="89">
        <v>7</v>
      </c>
      <c r="F75" s="89"/>
      <c r="G75" s="114"/>
    </row>
    <row r="76" spans="1:7" s="45" customFormat="1" ht="12">
      <c r="A76" s="269"/>
      <c r="B76" s="92"/>
      <c r="C76" s="67"/>
      <c r="D76" s="24"/>
      <c r="E76" s="89"/>
      <c r="F76" s="89"/>
      <c r="G76" s="114"/>
    </row>
    <row r="77" spans="1:7" s="45" customFormat="1" ht="15.75" customHeight="1">
      <c r="A77" s="269">
        <v>10</v>
      </c>
      <c r="B77" s="92"/>
      <c r="C77" s="67" t="s">
        <v>220</v>
      </c>
      <c r="D77" s="24" t="s">
        <v>199</v>
      </c>
      <c r="E77" s="89">
        <v>9</v>
      </c>
      <c r="F77" s="89"/>
      <c r="G77" s="114"/>
    </row>
    <row r="78" spans="1:7" s="45" customFormat="1" ht="12">
      <c r="A78" s="269"/>
      <c r="B78" s="92"/>
      <c r="C78" s="67"/>
      <c r="D78" s="24"/>
      <c r="E78" s="89"/>
      <c r="F78" s="89"/>
      <c r="G78" s="114"/>
    </row>
    <row r="79" spans="1:7" s="45" customFormat="1" ht="12">
      <c r="A79" s="269">
        <v>11</v>
      </c>
      <c r="B79" s="92"/>
      <c r="C79" s="67" t="s">
        <v>221</v>
      </c>
      <c r="D79" s="24" t="s">
        <v>199</v>
      </c>
      <c r="E79" s="89">
        <v>9</v>
      </c>
      <c r="F79" s="89"/>
      <c r="G79" s="114"/>
    </row>
    <row r="80" spans="1:7" s="45" customFormat="1" ht="12">
      <c r="A80" s="269"/>
      <c r="B80" s="92"/>
      <c r="C80" s="67"/>
      <c r="D80" s="24"/>
      <c r="E80" s="89"/>
      <c r="F80" s="89"/>
      <c r="G80" s="114"/>
    </row>
    <row r="81" spans="1:7" s="45" customFormat="1" ht="12">
      <c r="A81" s="269">
        <v>12</v>
      </c>
      <c r="B81" s="92"/>
      <c r="C81" s="67" t="s">
        <v>222</v>
      </c>
      <c r="D81" s="24" t="s">
        <v>199</v>
      </c>
      <c r="E81" s="89">
        <v>9</v>
      </c>
      <c r="F81" s="89"/>
      <c r="G81" s="114"/>
    </row>
    <row r="82" spans="1:7" s="45" customFormat="1" ht="12">
      <c r="A82" s="269"/>
      <c r="B82" s="92"/>
      <c r="C82" s="67"/>
      <c r="D82" s="24"/>
      <c r="E82" s="89"/>
      <c r="F82" s="89"/>
      <c r="G82" s="114"/>
    </row>
    <row r="83" spans="1:7" s="45" customFormat="1" ht="12">
      <c r="A83" s="269">
        <v>13</v>
      </c>
      <c r="B83" s="92"/>
      <c r="C83" s="67" t="s">
        <v>223</v>
      </c>
      <c r="D83" s="24" t="s">
        <v>199</v>
      </c>
      <c r="E83" s="89">
        <v>9</v>
      </c>
      <c r="F83" s="89"/>
      <c r="G83" s="114"/>
    </row>
    <row r="84" spans="1:7" s="45" customFormat="1" ht="12">
      <c r="A84" s="269"/>
      <c r="B84" s="92"/>
      <c r="C84" s="67"/>
      <c r="D84" s="24"/>
      <c r="E84" s="89"/>
      <c r="F84" s="89"/>
      <c r="G84" s="114"/>
    </row>
    <row r="85" spans="1:7" s="45" customFormat="1" ht="12">
      <c r="A85" s="269">
        <v>14</v>
      </c>
      <c r="B85" s="92"/>
      <c r="C85" s="67" t="s">
        <v>224</v>
      </c>
      <c r="D85" s="24" t="s">
        <v>199</v>
      </c>
      <c r="E85" s="89">
        <v>2</v>
      </c>
      <c r="F85" s="89"/>
      <c r="G85" s="114"/>
    </row>
    <row r="86" spans="1:7" s="45" customFormat="1" ht="12">
      <c r="A86" s="269"/>
      <c r="B86" s="92"/>
      <c r="C86" s="67"/>
      <c r="D86" s="24"/>
      <c r="E86" s="89"/>
      <c r="F86" s="89"/>
      <c r="G86" s="114"/>
    </row>
    <row r="87" spans="1:7" s="45" customFormat="1" ht="13.15" customHeight="1">
      <c r="A87" s="269"/>
      <c r="B87" s="1062" t="s">
        <v>201</v>
      </c>
      <c r="C87" s="1060"/>
      <c r="D87" s="24"/>
      <c r="E87" s="89"/>
      <c r="F87" s="89"/>
      <c r="G87" s="114"/>
    </row>
    <row r="88" spans="1:7" s="45" customFormat="1" ht="12">
      <c r="A88" s="269"/>
      <c r="B88" s="92"/>
      <c r="C88" s="67"/>
      <c r="D88" s="24"/>
      <c r="E88" s="89"/>
      <c r="F88" s="89"/>
      <c r="G88" s="114"/>
    </row>
    <row r="89" spans="1:7" s="45" customFormat="1" ht="42" customHeight="1">
      <c r="A89" s="269"/>
      <c r="B89" s="1062" t="s">
        <v>202</v>
      </c>
      <c r="C89" s="1060"/>
      <c r="D89" s="24"/>
      <c r="E89" s="89"/>
      <c r="F89" s="89"/>
      <c r="G89" s="114"/>
    </row>
    <row r="90" spans="1:7" s="45" customFormat="1" ht="12">
      <c r="A90" s="269"/>
      <c r="B90" s="92"/>
      <c r="C90" s="67"/>
      <c r="D90" s="24"/>
      <c r="E90" s="89"/>
      <c r="F90" s="89"/>
      <c r="G90" s="114"/>
    </row>
    <row r="91" spans="1:7" s="45" customFormat="1" ht="12">
      <c r="A91" s="269"/>
      <c r="B91" s="51" t="s">
        <v>203</v>
      </c>
      <c r="C91" s="67"/>
      <c r="D91" s="24"/>
      <c r="E91" s="89"/>
      <c r="F91" s="89"/>
      <c r="G91" s="114"/>
    </row>
    <row r="92" spans="1:7" s="45" customFormat="1" ht="12">
      <c r="A92" s="269"/>
      <c r="B92" s="117"/>
      <c r="C92" s="67"/>
      <c r="D92" s="24"/>
      <c r="E92" s="89"/>
      <c r="F92" s="89"/>
      <c r="G92" s="114"/>
    </row>
    <row r="93" spans="1:7" s="45" customFormat="1" ht="12">
      <c r="A93" s="269">
        <v>15</v>
      </c>
      <c r="B93" s="92"/>
      <c r="C93" s="67" t="s">
        <v>225</v>
      </c>
      <c r="D93" s="24" t="s">
        <v>196</v>
      </c>
      <c r="E93" s="89">
        <v>65</v>
      </c>
      <c r="F93" s="89"/>
      <c r="G93" s="114"/>
    </row>
    <row r="94" spans="1:7" s="45" customFormat="1" ht="12">
      <c r="A94" s="269"/>
      <c r="B94" s="92"/>
      <c r="C94" s="67"/>
      <c r="D94" s="24"/>
      <c r="E94" s="89"/>
      <c r="F94" s="89"/>
      <c r="G94" s="114"/>
    </row>
    <row r="95" spans="1:7" s="45" customFormat="1" ht="12">
      <c r="A95" s="269"/>
      <c r="B95" s="92"/>
      <c r="C95" s="67"/>
      <c r="D95" s="24"/>
      <c r="E95" s="89"/>
      <c r="F95" s="89"/>
      <c r="G95" s="114"/>
    </row>
    <row r="96" spans="1:7" s="45" customFormat="1" ht="12">
      <c r="A96" s="269"/>
      <c r="B96" s="92"/>
      <c r="C96" s="67"/>
      <c r="D96" s="24"/>
      <c r="E96" s="89"/>
      <c r="F96" s="89"/>
      <c r="G96" s="114"/>
    </row>
    <row r="97" spans="1:7" s="45" customFormat="1" ht="12">
      <c r="A97" s="269"/>
      <c r="B97" s="92"/>
      <c r="C97" s="67"/>
      <c r="D97" s="24"/>
      <c r="E97" s="89"/>
      <c r="F97" s="89"/>
      <c r="G97" s="114"/>
    </row>
    <row r="98" spans="1:7" s="45" customFormat="1" ht="12">
      <c r="A98" s="269"/>
      <c r="B98" s="92"/>
      <c r="C98" s="67"/>
      <c r="D98" s="24"/>
      <c r="E98" s="89"/>
      <c r="F98" s="89"/>
      <c r="G98" s="114"/>
    </row>
    <row r="99" spans="1:7" s="45" customFormat="1" ht="12">
      <c r="A99" s="269"/>
      <c r="B99" s="92"/>
      <c r="C99" s="67"/>
      <c r="D99" s="24"/>
      <c r="E99" s="89"/>
      <c r="F99" s="89"/>
      <c r="G99" s="114"/>
    </row>
    <row r="100" spans="1:7" s="45" customFormat="1" ht="12">
      <c r="A100" s="269"/>
      <c r="B100" s="92"/>
      <c r="C100" s="67"/>
      <c r="D100" s="24"/>
      <c r="E100" s="89"/>
      <c r="F100" s="89"/>
      <c r="G100" s="114"/>
    </row>
    <row r="101" spans="1:7" s="45" customFormat="1" ht="12">
      <c r="A101" s="269"/>
      <c r="B101" s="92"/>
      <c r="C101" s="67"/>
      <c r="D101" s="24"/>
      <c r="E101" s="89"/>
      <c r="F101" s="89"/>
      <c r="G101" s="114"/>
    </row>
    <row r="102" spans="1:7" s="45" customFormat="1" ht="12">
      <c r="A102" s="269"/>
      <c r="B102" s="92"/>
      <c r="C102" s="67"/>
      <c r="D102" s="24"/>
      <c r="E102" s="89"/>
      <c r="F102" s="89"/>
      <c r="G102" s="114"/>
    </row>
    <row r="103" spans="1:7" s="45" customFormat="1" ht="12">
      <c r="A103" s="269"/>
      <c r="B103" s="92"/>
      <c r="C103" s="67"/>
      <c r="D103" s="24"/>
      <c r="E103" s="89"/>
      <c r="F103" s="89"/>
      <c r="G103" s="114"/>
    </row>
    <row r="104" spans="1:7" s="45" customFormat="1" ht="12">
      <c r="A104" s="269"/>
      <c r="B104" s="92"/>
      <c r="C104" s="67"/>
      <c r="D104" s="24"/>
      <c r="E104" s="89"/>
      <c r="F104" s="89"/>
      <c r="G104" s="114"/>
    </row>
    <row r="105" spans="1:7" s="45" customFormat="1" ht="12">
      <c r="A105" s="269"/>
      <c r="B105" s="92"/>
      <c r="C105" s="67"/>
      <c r="D105" s="24"/>
      <c r="E105" s="89"/>
      <c r="F105" s="89"/>
      <c r="G105" s="114"/>
    </row>
    <row r="106" spans="1:7" s="45" customFormat="1" ht="12">
      <c r="A106" s="269"/>
      <c r="B106" s="92"/>
      <c r="C106" s="67"/>
      <c r="D106" s="24"/>
      <c r="E106" s="89"/>
      <c r="F106" s="89"/>
      <c r="G106" s="114"/>
    </row>
    <row r="107" spans="1:7" s="45" customFormat="1" ht="12">
      <c r="A107" s="269"/>
      <c r="B107" s="92"/>
      <c r="C107" s="67"/>
      <c r="D107" s="24"/>
      <c r="E107" s="89"/>
      <c r="F107" s="89"/>
      <c r="G107" s="114"/>
    </row>
    <row r="108" spans="1:7" s="45" customFormat="1" ht="12">
      <c r="A108" s="269"/>
      <c r="B108" s="92"/>
      <c r="C108" s="67"/>
      <c r="D108" s="24"/>
      <c r="E108" s="89"/>
      <c r="F108" s="89"/>
      <c r="G108" s="114"/>
    </row>
    <row r="109" spans="1:7" s="45" customFormat="1" ht="12">
      <c r="A109" s="269"/>
      <c r="B109" s="92"/>
      <c r="C109" s="67"/>
      <c r="D109" s="24"/>
      <c r="E109" s="89"/>
      <c r="F109" s="89"/>
      <c r="G109" s="114"/>
    </row>
    <row r="110" spans="1:7" s="45" customFormat="1" ht="12">
      <c r="A110" s="269"/>
      <c r="B110" s="92"/>
      <c r="C110" s="67"/>
      <c r="D110" s="24"/>
      <c r="E110" s="89"/>
      <c r="F110" s="89"/>
      <c r="G110" s="114"/>
    </row>
    <row r="111" spans="1:7" s="45" customFormat="1" ht="12">
      <c r="A111" s="269"/>
      <c r="B111" s="92"/>
      <c r="C111" s="67"/>
      <c r="D111" s="24"/>
      <c r="E111" s="89"/>
      <c r="F111" s="89"/>
      <c r="G111" s="114"/>
    </row>
    <row r="112" spans="1:7" s="45" customFormat="1" ht="12">
      <c r="A112" s="269"/>
      <c r="B112" s="92"/>
      <c r="C112" s="67"/>
      <c r="D112" s="24"/>
      <c r="E112" s="89"/>
      <c r="F112" s="89"/>
      <c r="G112" s="114"/>
    </row>
    <row r="113" spans="1:7" s="45" customFormat="1" ht="12">
      <c r="A113" s="269"/>
      <c r="B113" s="92"/>
      <c r="C113" s="67"/>
      <c r="D113" s="24"/>
      <c r="E113" s="89"/>
      <c r="F113" s="89"/>
      <c r="G113" s="114"/>
    </row>
    <row r="114" spans="1:7" s="45" customFormat="1" ht="12">
      <c r="A114" s="269"/>
      <c r="B114" s="92"/>
      <c r="C114" s="67"/>
      <c r="D114" s="24"/>
      <c r="E114" s="89"/>
      <c r="F114" s="89"/>
      <c r="G114" s="114"/>
    </row>
    <row r="115" spans="1:7" s="45" customFormat="1" ht="12">
      <c r="A115" s="269"/>
      <c r="B115" s="92"/>
      <c r="C115" s="67"/>
      <c r="D115" s="24"/>
      <c r="E115" s="89"/>
      <c r="F115" s="89"/>
      <c r="G115" s="114"/>
    </row>
    <row r="116" spans="1:7" s="45" customFormat="1" ht="12">
      <c r="A116" s="269"/>
      <c r="B116" s="92"/>
      <c r="C116" s="67"/>
      <c r="D116" s="24"/>
      <c r="E116" s="89"/>
      <c r="F116" s="89"/>
      <c r="G116" s="114"/>
    </row>
    <row r="117" spans="1:7" s="45" customFormat="1" ht="12">
      <c r="A117" s="269"/>
      <c r="B117" s="92"/>
      <c r="C117" s="67"/>
      <c r="D117" s="24"/>
      <c r="E117" s="89"/>
      <c r="F117" s="89"/>
      <c r="G117" s="114"/>
    </row>
    <row r="118" spans="1:7" s="45" customFormat="1" ht="12">
      <c r="A118" s="269"/>
      <c r="B118" s="92"/>
      <c r="C118" s="67"/>
      <c r="D118" s="24"/>
      <c r="E118" s="89"/>
      <c r="F118" s="89"/>
      <c r="G118" s="114"/>
    </row>
    <row r="119" spans="1:7" s="45" customFormat="1" ht="12">
      <c r="A119" s="269"/>
      <c r="B119" s="92"/>
      <c r="C119" s="67"/>
      <c r="D119" s="24"/>
      <c r="E119" s="89"/>
      <c r="F119" s="89"/>
      <c r="G119" s="114"/>
    </row>
    <row r="120" spans="1:7" s="45" customFormat="1" ht="12">
      <c r="A120" s="269"/>
      <c r="B120" s="92"/>
      <c r="C120" s="67"/>
      <c r="D120" s="24"/>
      <c r="E120" s="89"/>
      <c r="F120" s="89"/>
      <c r="G120" s="114"/>
    </row>
    <row r="121" spans="1:7" s="45" customFormat="1" ht="12">
      <c r="A121" s="269"/>
      <c r="B121" s="92"/>
      <c r="C121" s="67"/>
      <c r="D121" s="24"/>
      <c r="E121" s="89"/>
      <c r="F121" s="89"/>
      <c r="G121" s="114"/>
    </row>
    <row r="122" spans="1:7" s="45" customFormat="1" ht="12">
      <c r="A122" s="269"/>
      <c r="B122" s="92"/>
      <c r="C122" s="67"/>
      <c r="D122" s="24"/>
      <c r="E122" s="89"/>
      <c r="F122" s="89"/>
      <c r="G122" s="114"/>
    </row>
    <row r="123" spans="1:7" s="45" customFormat="1" ht="12">
      <c r="A123" s="269"/>
      <c r="B123" s="92"/>
      <c r="C123" s="67"/>
      <c r="D123" s="24"/>
      <c r="E123" s="89"/>
      <c r="F123" s="89"/>
      <c r="G123" s="114"/>
    </row>
    <row r="124" spans="1:7" s="45" customFormat="1" ht="12">
      <c r="A124" s="269"/>
      <c r="B124" s="92"/>
      <c r="C124" s="67"/>
      <c r="D124" s="24"/>
      <c r="E124" s="89"/>
      <c r="F124" s="89"/>
      <c r="G124" s="114"/>
    </row>
    <row r="125" spans="1:7" s="45" customFormat="1" ht="12">
      <c r="A125" s="269"/>
      <c r="B125" s="92"/>
      <c r="C125" s="67"/>
      <c r="D125" s="24"/>
      <c r="E125" s="89"/>
      <c r="F125" s="89"/>
      <c r="G125" s="114"/>
    </row>
    <row r="126" spans="1:7" s="45" customFormat="1" ht="12">
      <c r="A126" s="269"/>
      <c r="B126" s="92"/>
      <c r="C126" s="67"/>
      <c r="D126" s="24"/>
      <c r="E126" s="89"/>
      <c r="F126" s="89"/>
      <c r="G126" s="114"/>
    </row>
    <row r="127" spans="1:7" s="45" customFormat="1" ht="12">
      <c r="A127" s="269"/>
      <c r="B127" s="92"/>
      <c r="C127" s="67"/>
      <c r="D127" s="24"/>
      <c r="E127" s="89"/>
      <c r="F127" s="89"/>
      <c r="G127" s="114"/>
    </row>
    <row r="128" spans="1:7" s="45" customFormat="1" ht="12">
      <c r="A128" s="269"/>
      <c r="B128" s="92"/>
      <c r="C128" s="67"/>
      <c r="D128" s="24"/>
      <c r="E128" s="89"/>
      <c r="F128" s="89"/>
      <c r="G128" s="114"/>
    </row>
    <row r="129" spans="1:7" s="25" customFormat="1">
      <c r="A129" s="271"/>
      <c r="B129" s="50"/>
      <c r="C129" s="95" t="s">
        <v>10</v>
      </c>
      <c r="D129" s="82"/>
      <c r="E129" s="82"/>
      <c r="F129" s="82"/>
      <c r="G129" s="75"/>
    </row>
  </sheetData>
  <sheetProtection algorithmName="SHA-512" hashValue="XoF0HCOf+imowfWDh00zZ9Ri+hfKq1erhalbbLdXzo269+UMmba/A45bLLBLYptLAtC7sXFzVFSLoQUsTZN5Tw==" saltValue="j0y7T6qKob/ryXp/FGiIYw==" spinCount="100000" sheet="1" objects="1" scenarios="1"/>
  <mergeCells count="23">
    <mergeCell ref="A1:A2"/>
    <mergeCell ref="C1:C2"/>
    <mergeCell ref="B10:C10"/>
    <mergeCell ref="B12:C12"/>
    <mergeCell ref="F1:F2"/>
    <mergeCell ref="D1:D2"/>
    <mergeCell ref="E1:E2"/>
    <mergeCell ref="B8:C8"/>
    <mergeCell ref="B4:C4"/>
    <mergeCell ref="B87:C87"/>
    <mergeCell ref="B89:C89"/>
    <mergeCell ref="B73:C73"/>
    <mergeCell ref="B5:C5"/>
    <mergeCell ref="B6:C6"/>
    <mergeCell ref="B40:C40"/>
    <mergeCell ref="B56:C56"/>
    <mergeCell ref="B59:C59"/>
    <mergeCell ref="B61:C61"/>
    <mergeCell ref="B63:C63"/>
    <mergeCell ref="B14:C14"/>
    <mergeCell ref="B15:C15"/>
    <mergeCell ref="B16:C16"/>
    <mergeCell ref="B21:C21"/>
  </mergeCells>
  <pageMargins left="0.51181102362204722" right="0" top="0.74803149606299213" bottom="0.74803149606299213" header="0.31496062992125984" footer="0.31496062992125984"/>
  <pageSetup paperSize="9" scale="91" orientation="portrait" r:id="rId1"/>
  <headerFooter>
    <oddHeader>&amp;R&amp;"Arial,Regular"&amp;10CONSTRUCTION OF A NEW PERMIT OFFICE AT SSR INTERNATIONAL AIRPORT</oddHeader>
    <oddFooter>&amp;L&amp;"Arial,Regular"&amp;9Bill No 2 - Main Building
Section 2.4 - Roof Finishings and Waterproofing&amp;C&amp;"Arial,Regular"&amp;10 2.4/&amp;P&amp;R&amp;"Arial,Regular"&amp;10Ong Seng Goburdhun Partners Ltd</oddFooter>
  </headerFooter>
  <rowBreaks count="2" manualBreakCount="2">
    <brk id="33" max="16383" man="1"/>
    <brk id="71"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topLeftCell="A26" zoomScale="80" zoomScaleNormal="100" zoomScaleSheetLayoutView="80" workbookViewId="0">
      <selection activeCell="P53" sqref="P53"/>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13</v>
      </c>
      <c r="D5" s="32"/>
      <c r="F5" s="13"/>
    </row>
    <row r="6" spans="2:6" ht="12" customHeight="1">
      <c r="B6" s="11"/>
      <c r="C6" s="36" t="s">
        <v>75</v>
      </c>
      <c r="D6" s="33"/>
      <c r="F6" s="13"/>
    </row>
    <row r="7" spans="2:6" ht="28.5" customHeight="1">
      <c r="B7" s="11"/>
      <c r="C7" s="1058" t="s">
        <v>226</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227</v>
      </c>
      <c r="F13" s="13"/>
    </row>
    <row r="14" spans="2:6" ht="22.35" customHeight="1">
      <c r="B14" s="11"/>
      <c r="C14" s="41"/>
      <c r="D14" s="15" t="s">
        <v>228</v>
      </c>
      <c r="F14" s="13"/>
    </row>
    <row r="15" spans="2:6" ht="22.35" customHeight="1">
      <c r="B15" s="11"/>
      <c r="C15" s="41"/>
      <c r="D15" s="15" t="s">
        <v>229</v>
      </c>
      <c r="F15" s="13"/>
    </row>
    <row r="16" spans="2:6" ht="22.35" customHeight="1">
      <c r="B16" s="11"/>
      <c r="C16" s="41"/>
      <c r="D16" s="15"/>
      <c r="F16" s="13"/>
    </row>
    <row r="17" spans="2:6" ht="22.35" customHeight="1">
      <c r="B17" s="11"/>
      <c r="C17" s="41"/>
      <c r="D17" s="15"/>
      <c r="F17" s="13"/>
    </row>
    <row r="18" spans="2:6" ht="15.75" customHeight="1">
      <c r="B18" s="11"/>
      <c r="C18" s="41"/>
      <c r="D18" s="15"/>
      <c r="F18" s="13"/>
    </row>
    <row r="19" spans="2:6" ht="19.5" customHeight="1">
      <c r="B19" s="11"/>
      <c r="C19" s="41"/>
      <c r="D19" s="15"/>
      <c r="F19" s="13"/>
    </row>
    <row r="20" spans="2:6" ht="13.5" customHeight="1">
      <c r="B20" s="11"/>
      <c r="C20" s="41"/>
      <c r="D20" s="15"/>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230</v>
      </c>
      <c r="D52" s="44"/>
      <c r="E52" s="39"/>
      <c r="F52" s="13"/>
    </row>
    <row r="53" spans="2:6">
      <c r="B53" s="11"/>
      <c r="C53" s="43" t="s">
        <v>14</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4" orientation="portrait" useFirstPageNumber="1" r:id="rId1"/>
  <headerFooter>
    <oddHeader>&amp;R&amp;"Arial,Regular"2.4/&amp;P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183"/>
  <sheetViews>
    <sheetView view="pageBreakPreview" topLeftCell="A26" zoomScale="110" zoomScaleNormal="100" zoomScaleSheetLayoutView="110" workbookViewId="0">
      <selection activeCell="E33" sqref="E33"/>
    </sheetView>
  </sheetViews>
  <sheetFormatPr defaultColWidth="8.85546875" defaultRowHeight="12"/>
  <cols>
    <col min="1" max="1" width="6.7109375" style="180" customWidth="1"/>
    <col min="2" max="2" width="3.5703125" style="88" customWidth="1"/>
    <col min="3" max="3" width="52.28515625" style="129" customWidth="1"/>
    <col min="4" max="4" width="5" style="138" customWidth="1"/>
    <col min="5" max="5" width="7.7109375" style="125" customWidth="1"/>
    <col min="6" max="6" width="10" style="126" customWidth="1"/>
    <col min="7" max="7" width="14.28515625" style="126" customWidth="1"/>
    <col min="8" max="16384" width="8.85546875" style="180"/>
  </cols>
  <sheetData>
    <row r="1" spans="1:7" s="125" customFormat="1" ht="13.9" customHeight="1">
      <c r="A1" s="1082" t="s">
        <v>5</v>
      </c>
      <c r="B1" s="247"/>
      <c r="C1" s="1098" t="s">
        <v>6</v>
      </c>
      <c r="D1" s="1100" t="s">
        <v>7</v>
      </c>
      <c r="E1" s="1102" t="s">
        <v>8</v>
      </c>
      <c r="F1" s="1104" t="s">
        <v>11</v>
      </c>
      <c r="G1" s="174" t="s">
        <v>9</v>
      </c>
    </row>
    <row r="2" spans="1:7" s="125" customFormat="1">
      <c r="A2" s="1083"/>
      <c r="B2" s="274"/>
      <c r="C2" s="1099"/>
      <c r="D2" s="1101"/>
      <c r="E2" s="1103"/>
      <c r="F2" s="1105"/>
      <c r="G2" s="202" t="s">
        <v>12</v>
      </c>
    </row>
    <row r="3" spans="1:7" s="125" customFormat="1" ht="8.25" customHeight="1">
      <c r="A3" s="275"/>
      <c r="B3" s="122"/>
      <c r="C3" s="276"/>
      <c r="D3" s="229"/>
      <c r="E3" s="230"/>
      <c r="F3" s="174"/>
      <c r="G3" s="283"/>
    </row>
    <row r="4" spans="1:7" s="125" customFormat="1">
      <c r="A4" s="175"/>
      <c r="B4" s="176" t="s">
        <v>13</v>
      </c>
      <c r="C4" s="177"/>
      <c r="D4" s="178"/>
      <c r="E4" s="218"/>
      <c r="F4" s="179"/>
      <c r="G4" s="203"/>
    </row>
    <row r="5" spans="1:7">
      <c r="A5" s="93"/>
      <c r="B5" s="176"/>
    </row>
    <row r="6" spans="1:7">
      <c r="A6" s="93"/>
      <c r="B6" s="176" t="s">
        <v>231</v>
      </c>
    </row>
    <row r="7" spans="1:7" ht="18.75" customHeight="1">
      <c r="A7" s="93"/>
      <c r="B7" s="1062" t="s">
        <v>245</v>
      </c>
      <c r="C7" s="1061"/>
    </row>
    <row r="8" spans="1:7">
      <c r="A8" s="93"/>
      <c r="B8" s="176" t="s">
        <v>246</v>
      </c>
    </row>
    <row r="9" spans="1:7">
      <c r="A9" s="93"/>
      <c r="B9" s="176"/>
    </row>
    <row r="10" spans="1:7">
      <c r="A10" s="93"/>
      <c r="B10" s="176" t="s">
        <v>232</v>
      </c>
    </row>
    <row r="11" spans="1:7" ht="12" customHeight="1">
      <c r="A11" s="93"/>
      <c r="B11" s="127"/>
    </row>
    <row r="12" spans="1:7" ht="171" customHeight="1">
      <c r="A12" s="93"/>
      <c r="B12" s="1062" t="s">
        <v>515</v>
      </c>
      <c r="C12" s="1061"/>
    </row>
    <row r="13" spans="1:7" ht="111" customHeight="1">
      <c r="A13" s="93"/>
      <c r="B13" s="1062" t="s">
        <v>248</v>
      </c>
      <c r="C13" s="1061"/>
    </row>
    <row r="14" spans="1:7" ht="37.5" customHeight="1">
      <c r="A14" s="93"/>
      <c r="B14" s="1062" t="s">
        <v>233</v>
      </c>
      <c r="C14" s="1061"/>
    </row>
    <row r="15" spans="1:7" ht="69" customHeight="1">
      <c r="A15" s="93"/>
      <c r="B15" s="1062" t="s">
        <v>234</v>
      </c>
      <c r="C15" s="1061"/>
    </row>
    <row r="16" spans="1:7" ht="64.5" customHeight="1">
      <c r="A16" s="93"/>
      <c r="B16" s="1062" t="s">
        <v>249</v>
      </c>
      <c r="C16" s="1061"/>
    </row>
    <row r="17" spans="1:7" ht="52.5" customHeight="1">
      <c r="A17" s="93"/>
      <c r="B17" s="1062" t="s">
        <v>235</v>
      </c>
      <c r="C17" s="1061"/>
    </row>
    <row r="18" spans="1:7" ht="52.5" customHeight="1">
      <c r="A18" s="93"/>
      <c r="B18" s="1062" t="s">
        <v>236</v>
      </c>
      <c r="C18" s="1061"/>
    </row>
    <row r="19" spans="1:7" ht="65.25" customHeight="1">
      <c r="A19" s="93"/>
      <c r="B19" s="1062" t="s">
        <v>237</v>
      </c>
      <c r="C19" s="1061"/>
    </row>
    <row r="20" spans="1:7" s="25" customFormat="1">
      <c r="A20" s="115"/>
      <c r="B20" s="273"/>
      <c r="C20" s="146" t="s">
        <v>10</v>
      </c>
      <c r="D20" s="146"/>
      <c r="E20" s="95"/>
      <c r="F20" s="277"/>
      <c r="G20" s="75"/>
    </row>
    <row r="21" spans="1:7" ht="76.5" customHeight="1">
      <c r="A21" s="93"/>
      <c r="B21" s="1062" t="s">
        <v>238</v>
      </c>
      <c r="C21" s="1061"/>
    </row>
    <row r="22" spans="1:7">
      <c r="A22" s="93"/>
      <c r="B22" s="1062" t="s">
        <v>239</v>
      </c>
      <c r="C22" s="1061"/>
    </row>
    <row r="23" spans="1:7">
      <c r="A23" s="93"/>
      <c r="B23" s="1062" t="s">
        <v>240</v>
      </c>
      <c r="C23" s="1061"/>
    </row>
    <row r="24" spans="1:7">
      <c r="A24" s="93"/>
      <c r="B24" s="1062" t="s">
        <v>241</v>
      </c>
      <c r="C24" s="1061"/>
    </row>
    <row r="25" spans="1:7" ht="42.75" customHeight="1">
      <c r="A25" s="93"/>
      <c r="B25" s="1062" t="s">
        <v>242</v>
      </c>
      <c r="C25" s="1061"/>
    </row>
    <row r="26" spans="1:7" ht="31.5" customHeight="1">
      <c r="A26" s="93"/>
      <c r="B26" s="1062" t="s">
        <v>250</v>
      </c>
      <c r="C26" s="1061"/>
    </row>
    <row r="27" spans="1:7">
      <c r="A27" s="93"/>
      <c r="B27" s="176" t="s">
        <v>254</v>
      </c>
    </row>
    <row r="28" spans="1:7">
      <c r="A28" s="93"/>
      <c r="B28" s="176" t="s">
        <v>243</v>
      </c>
    </row>
    <row r="29" spans="1:7">
      <c r="A29" s="93"/>
      <c r="B29" s="176"/>
    </row>
    <row r="30" spans="1:7" s="45" customFormat="1" ht="39.75" customHeight="1">
      <c r="A30" s="93"/>
      <c r="B30" s="1062" t="s">
        <v>516</v>
      </c>
      <c r="C30" s="1061"/>
      <c r="D30" s="136"/>
      <c r="E30" s="26"/>
      <c r="F30" s="59"/>
      <c r="G30" s="59"/>
    </row>
    <row r="31" spans="1:7" s="45" customFormat="1">
      <c r="A31" s="93"/>
      <c r="B31" s="117"/>
      <c r="C31" s="105"/>
      <c r="D31" s="136"/>
      <c r="E31" s="26"/>
      <c r="F31" s="59"/>
      <c r="G31" s="59"/>
    </row>
    <row r="32" spans="1:7">
      <c r="A32" s="93"/>
      <c r="B32" s="128"/>
    </row>
    <row r="33" spans="1:7" s="45" customFormat="1">
      <c r="A33" s="93">
        <v>1</v>
      </c>
      <c r="B33" s="92"/>
      <c r="C33" s="132" t="s">
        <v>255</v>
      </c>
      <c r="D33" s="89" t="s">
        <v>199</v>
      </c>
      <c r="E33" s="26">
        <v>10</v>
      </c>
      <c r="F33" s="59"/>
      <c r="G33" s="59"/>
    </row>
    <row r="34" spans="1:7" s="45" customFormat="1">
      <c r="A34" s="93"/>
      <c r="B34" s="92"/>
      <c r="C34" s="132"/>
      <c r="D34" s="89"/>
      <c r="E34" s="26"/>
      <c r="F34" s="59"/>
      <c r="G34" s="59"/>
    </row>
    <row r="35" spans="1:7" s="45" customFormat="1" ht="38.25" customHeight="1">
      <c r="A35" s="93"/>
      <c r="B35" s="1062" t="s">
        <v>256</v>
      </c>
      <c r="C35" s="1061"/>
      <c r="D35" s="136"/>
      <c r="E35" s="26"/>
      <c r="F35" s="59"/>
      <c r="G35" s="59"/>
    </row>
    <row r="36" spans="1:7" s="45" customFormat="1">
      <c r="A36" s="93"/>
      <c r="B36" s="117"/>
      <c r="C36" s="105"/>
      <c r="D36" s="136"/>
      <c r="E36" s="26"/>
      <c r="F36" s="59"/>
      <c r="G36" s="59"/>
    </row>
    <row r="37" spans="1:7">
      <c r="A37" s="93"/>
      <c r="B37" s="128"/>
    </row>
    <row r="38" spans="1:7" s="45" customFormat="1">
      <c r="A38" s="93">
        <v>2</v>
      </c>
      <c r="B38" s="92"/>
      <c r="C38" s="132" t="s">
        <v>257</v>
      </c>
      <c r="D38" s="89" t="s">
        <v>199</v>
      </c>
      <c r="E38" s="26">
        <v>1</v>
      </c>
      <c r="F38" s="59"/>
      <c r="G38" s="59"/>
    </row>
    <row r="39" spans="1:7" s="45" customFormat="1">
      <c r="A39" s="93"/>
      <c r="B39" s="92"/>
      <c r="C39" s="132"/>
      <c r="D39" s="89"/>
      <c r="E39" s="26"/>
      <c r="F39" s="59"/>
      <c r="G39" s="59"/>
    </row>
    <row r="40" spans="1:7" s="45" customFormat="1">
      <c r="A40" s="93"/>
      <c r="B40" s="92"/>
      <c r="C40" s="132"/>
      <c r="D40" s="89"/>
      <c r="E40" s="26"/>
      <c r="F40" s="59"/>
      <c r="G40" s="59"/>
    </row>
    <row r="41" spans="1:7" s="45" customFormat="1" ht="41.25" customHeight="1">
      <c r="A41" s="93"/>
      <c r="B41" s="1062" t="s">
        <v>517</v>
      </c>
      <c r="C41" s="1061"/>
      <c r="D41" s="136"/>
      <c r="E41" s="26"/>
      <c r="F41" s="59"/>
      <c r="G41" s="59"/>
    </row>
    <row r="42" spans="1:7" s="45" customFormat="1">
      <c r="A42" s="93"/>
      <c r="B42" s="117"/>
      <c r="C42" s="105"/>
      <c r="D42" s="136"/>
      <c r="E42" s="26"/>
      <c r="F42" s="59"/>
      <c r="G42" s="59"/>
    </row>
    <row r="43" spans="1:7" s="45" customFormat="1">
      <c r="A43" s="93">
        <v>3</v>
      </c>
      <c r="B43" s="92"/>
      <c r="C43" s="132" t="s">
        <v>258</v>
      </c>
      <c r="D43" s="89" t="s">
        <v>199</v>
      </c>
      <c r="E43" s="26">
        <v>7</v>
      </c>
      <c r="F43" s="59"/>
      <c r="G43" s="59"/>
    </row>
    <row r="44" spans="1:7" s="45" customFormat="1">
      <c r="A44" s="93"/>
      <c r="B44" s="92"/>
      <c r="C44" s="132"/>
      <c r="D44" s="89"/>
      <c r="E44" s="26"/>
      <c r="F44" s="59"/>
      <c r="G44" s="59"/>
    </row>
    <row r="45" spans="1:7" s="45" customFormat="1">
      <c r="A45" s="93">
        <v>4</v>
      </c>
      <c r="B45" s="92"/>
      <c r="C45" s="132" t="s">
        <v>259</v>
      </c>
      <c r="D45" s="89" t="s">
        <v>199</v>
      </c>
      <c r="E45" s="26">
        <v>2</v>
      </c>
      <c r="F45" s="59"/>
      <c r="G45" s="59"/>
    </row>
    <row r="46" spans="1:7" s="45" customFormat="1">
      <c r="A46" s="93"/>
      <c r="B46" s="92"/>
      <c r="C46" s="132"/>
      <c r="D46" s="89"/>
      <c r="E46" s="26"/>
      <c r="F46" s="59"/>
      <c r="G46" s="59"/>
    </row>
    <row r="47" spans="1:7" s="45" customFormat="1">
      <c r="A47" s="93"/>
      <c r="B47" s="92"/>
      <c r="C47" s="132"/>
      <c r="D47" s="89"/>
      <c r="E47" s="26"/>
      <c r="F47" s="59"/>
      <c r="G47" s="59"/>
    </row>
    <row r="48" spans="1:7" s="45" customFormat="1">
      <c r="A48" s="93"/>
      <c r="B48" s="1094" t="s">
        <v>518</v>
      </c>
      <c r="C48" s="1095"/>
      <c r="D48" s="136"/>
      <c r="E48" s="26"/>
      <c r="F48" s="59"/>
      <c r="G48" s="59"/>
    </row>
    <row r="49" spans="1:7" s="45" customFormat="1">
      <c r="A49" s="93"/>
      <c r="B49" s="1094" t="s">
        <v>270</v>
      </c>
      <c r="C49" s="1095"/>
      <c r="D49" s="136"/>
      <c r="E49" s="26"/>
      <c r="F49" s="59"/>
      <c r="G49" s="59"/>
    </row>
    <row r="50" spans="1:7" s="45" customFormat="1">
      <c r="A50" s="93"/>
      <c r="B50" s="1094" t="s">
        <v>271</v>
      </c>
      <c r="C50" s="1095"/>
      <c r="D50" s="136"/>
      <c r="E50" s="26"/>
      <c r="F50" s="59"/>
      <c r="G50" s="59"/>
    </row>
    <row r="51" spans="1:7" s="45" customFormat="1">
      <c r="A51" s="93"/>
      <c r="B51" s="117"/>
      <c r="C51" s="105"/>
      <c r="D51" s="136"/>
      <c r="E51" s="26"/>
      <c r="F51" s="59"/>
      <c r="G51" s="59"/>
    </row>
    <row r="52" spans="1:7" s="45" customFormat="1">
      <c r="A52" s="93">
        <v>5</v>
      </c>
      <c r="B52" s="92"/>
      <c r="C52" s="132" t="s">
        <v>261</v>
      </c>
      <c r="D52" s="89" t="s">
        <v>199</v>
      </c>
      <c r="E52" s="26">
        <v>2</v>
      </c>
      <c r="F52" s="59"/>
      <c r="G52" s="59"/>
    </row>
    <row r="53" spans="1:7" s="45" customFormat="1">
      <c r="A53" s="93"/>
      <c r="B53" s="92"/>
      <c r="C53" s="132"/>
      <c r="D53" s="89"/>
      <c r="E53" s="26"/>
      <c r="F53" s="59"/>
      <c r="G53" s="59"/>
    </row>
    <row r="54" spans="1:7" s="45" customFormat="1">
      <c r="A54" s="93"/>
      <c r="B54" s="1094" t="s">
        <v>272</v>
      </c>
      <c r="C54" s="1095"/>
      <c r="D54" s="136"/>
      <c r="E54" s="26"/>
      <c r="F54" s="59"/>
      <c r="G54" s="59"/>
    </row>
    <row r="55" spans="1:7" s="45" customFormat="1">
      <c r="A55" s="93"/>
      <c r="B55" s="1094" t="s">
        <v>273</v>
      </c>
      <c r="C55" s="1095"/>
      <c r="D55" s="136"/>
      <c r="E55" s="26"/>
      <c r="F55" s="59"/>
      <c r="G55" s="59"/>
    </row>
    <row r="56" spans="1:7" s="45" customFormat="1" ht="15" customHeight="1">
      <c r="A56" s="93"/>
      <c r="B56" s="1094" t="s">
        <v>271</v>
      </c>
      <c r="C56" s="1095"/>
      <c r="D56" s="136"/>
      <c r="E56" s="26"/>
      <c r="F56" s="59"/>
      <c r="G56" s="59"/>
    </row>
    <row r="57" spans="1:7" s="45" customFormat="1">
      <c r="A57" s="93"/>
      <c r="B57" s="92"/>
      <c r="C57" s="132"/>
      <c r="D57" s="89"/>
      <c r="E57" s="26"/>
      <c r="F57" s="59"/>
      <c r="G57" s="59"/>
    </row>
    <row r="58" spans="1:7" s="45" customFormat="1">
      <c r="A58" s="93">
        <v>6</v>
      </c>
      <c r="B58" s="92"/>
      <c r="C58" s="132" t="s">
        <v>260</v>
      </c>
      <c r="D58" s="89" t="s">
        <v>199</v>
      </c>
      <c r="E58" s="26">
        <v>14</v>
      </c>
      <c r="F58" s="59"/>
      <c r="G58" s="59"/>
    </row>
    <row r="59" spans="1:7" s="45" customFormat="1">
      <c r="A59" s="93"/>
      <c r="B59" s="92"/>
      <c r="C59" s="132"/>
      <c r="D59" s="89"/>
      <c r="E59" s="26"/>
      <c r="F59" s="59"/>
      <c r="G59" s="59"/>
    </row>
    <row r="60" spans="1:7" s="45" customFormat="1" ht="40.5" customHeight="1">
      <c r="A60" s="93"/>
      <c r="B60" s="1062" t="s">
        <v>262</v>
      </c>
      <c r="C60" s="1061"/>
      <c r="D60" s="136"/>
      <c r="E60" s="26"/>
      <c r="F60" s="59"/>
      <c r="G60" s="59"/>
    </row>
    <row r="61" spans="1:7" s="45" customFormat="1" ht="32.25" customHeight="1">
      <c r="A61" s="93"/>
      <c r="B61" s="54"/>
      <c r="C61" s="173"/>
      <c r="D61" s="136"/>
      <c r="E61" s="26"/>
      <c r="F61" s="59"/>
      <c r="G61" s="59"/>
    </row>
    <row r="62" spans="1:7" s="45" customFormat="1">
      <c r="A62" s="93"/>
      <c r="B62" s="117"/>
      <c r="C62" s="105"/>
      <c r="D62" s="136"/>
      <c r="E62" s="26"/>
      <c r="F62" s="59"/>
      <c r="G62" s="59"/>
    </row>
    <row r="63" spans="1:7" s="25" customFormat="1">
      <c r="A63" s="115"/>
      <c r="B63" s="273"/>
      <c r="C63" s="146" t="s">
        <v>10</v>
      </c>
      <c r="D63" s="146"/>
      <c r="E63" s="95"/>
      <c r="F63" s="277"/>
      <c r="G63" s="75"/>
    </row>
    <row r="64" spans="1:7" s="45" customFormat="1">
      <c r="A64" s="93">
        <v>7</v>
      </c>
      <c r="B64" s="92"/>
      <c r="C64" s="132" t="s">
        <v>263</v>
      </c>
      <c r="D64" s="89" t="s">
        <v>199</v>
      </c>
      <c r="E64" s="26">
        <v>1</v>
      </c>
      <c r="F64" s="59"/>
      <c r="G64" s="59"/>
    </row>
    <row r="65" spans="1:7" s="45" customFormat="1">
      <c r="A65" s="93"/>
      <c r="B65" s="92"/>
      <c r="C65" s="132"/>
      <c r="D65" s="89"/>
      <c r="E65" s="26"/>
      <c r="F65" s="59"/>
      <c r="G65" s="59"/>
    </row>
    <row r="66" spans="1:7" s="45" customFormat="1">
      <c r="A66" s="93">
        <v>8</v>
      </c>
      <c r="B66" s="92"/>
      <c r="C66" s="132" t="s">
        <v>264</v>
      </c>
      <c r="D66" s="89" t="s">
        <v>199</v>
      </c>
      <c r="E66" s="26">
        <v>2</v>
      </c>
      <c r="F66" s="59"/>
      <c r="G66" s="59"/>
    </row>
    <row r="67" spans="1:7" s="45" customFormat="1">
      <c r="A67" s="93"/>
      <c r="B67" s="92"/>
      <c r="C67" s="132"/>
      <c r="D67" s="89"/>
      <c r="E67" s="26"/>
      <c r="F67" s="59"/>
      <c r="G67" s="59"/>
    </row>
    <row r="68" spans="1:7" s="45" customFormat="1">
      <c r="A68" s="93"/>
      <c r="B68" s="51" t="s">
        <v>251</v>
      </c>
      <c r="C68" s="105"/>
      <c r="D68" s="136"/>
      <c r="E68" s="26"/>
      <c r="F68" s="59"/>
      <c r="G68" s="59"/>
    </row>
    <row r="69" spans="1:7" s="45" customFormat="1">
      <c r="A69" s="93"/>
      <c r="B69" s="51" t="s">
        <v>244</v>
      </c>
      <c r="C69" s="105"/>
      <c r="D69" s="136"/>
      <c r="E69" s="26"/>
      <c r="F69" s="59"/>
      <c r="G69" s="59"/>
    </row>
    <row r="70" spans="1:7" s="45" customFormat="1">
      <c r="A70" s="93"/>
      <c r="B70" s="92"/>
      <c r="C70" s="105"/>
      <c r="D70" s="136"/>
      <c r="E70" s="26"/>
      <c r="F70" s="59"/>
      <c r="G70" s="59"/>
    </row>
    <row r="71" spans="1:7" s="45" customFormat="1" ht="141.75" customHeight="1">
      <c r="A71" s="93"/>
      <c r="B71" s="1062" t="s">
        <v>519</v>
      </c>
      <c r="C71" s="1061"/>
      <c r="D71" s="136"/>
      <c r="E71" s="26"/>
      <c r="F71" s="59"/>
      <c r="G71" s="59"/>
    </row>
    <row r="72" spans="1:7" s="45" customFormat="1" ht="41.25" customHeight="1">
      <c r="A72" s="93">
        <v>9</v>
      </c>
      <c r="B72" s="92"/>
      <c r="C72" s="83" t="s">
        <v>265</v>
      </c>
      <c r="D72" s="89" t="s">
        <v>199</v>
      </c>
      <c r="E72" s="26">
        <v>1</v>
      </c>
      <c r="F72" s="59"/>
      <c r="G72" s="59"/>
    </row>
    <row r="73" spans="1:7" s="45" customFormat="1" ht="43.5" customHeight="1">
      <c r="A73" s="93">
        <v>10</v>
      </c>
      <c r="B73" s="92"/>
      <c r="C73" s="83" t="s">
        <v>266</v>
      </c>
      <c r="D73" s="89" t="s">
        <v>199</v>
      </c>
      <c r="E73" s="26">
        <v>1</v>
      </c>
      <c r="F73" s="59"/>
      <c r="G73" s="59"/>
    </row>
    <row r="74" spans="1:7" s="45" customFormat="1" ht="36">
      <c r="A74" s="93">
        <v>11</v>
      </c>
      <c r="B74" s="92"/>
      <c r="C74" s="83" t="s">
        <v>267</v>
      </c>
      <c r="D74" s="89" t="s">
        <v>199</v>
      </c>
      <c r="E74" s="26">
        <v>2</v>
      </c>
      <c r="F74" s="59"/>
      <c r="G74" s="59"/>
    </row>
    <row r="75" spans="1:7" s="45" customFormat="1">
      <c r="A75" s="93"/>
      <c r="B75" s="92"/>
      <c r="C75" s="105"/>
      <c r="D75" s="136"/>
      <c r="E75" s="26"/>
      <c r="F75" s="59"/>
      <c r="G75" s="59"/>
    </row>
    <row r="76" spans="1:7" s="45" customFormat="1" ht="33" customHeight="1">
      <c r="A76" s="93"/>
      <c r="B76" s="1096" t="s">
        <v>252</v>
      </c>
      <c r="C76" s="1097"/>
      <c r="D76" s="136"/>
      <c r="E76" s="26"/>
      <c r="F76" s="59"/>
      <c r="G76" s="59"/>
    </row>
    <row r="77" spans="1:7" s="45" customFormat="1">
      <c r="A77" s="93"/>
      <c r="B77" s="92"/>
      <c r="C77" s="105"/>
      <c r="D77" s="136"/>
      <c r="E77" s="26"/>
      <c r="F77" s="59"/>
      <c r="G77" s="59"/>
    </row>
    <row r="78" spans="1:7" s="45" customFormat="1" ht="95.25" customHeight="1">
      <c r="A78" s="93"/>
      <c r="B78" s="1062" t="s">
        <v>520</v>
      </c>
      <c r="C78" s="1061"/>
      <c r="D78" s="136"/>
      <c r="E78" s="26"/>
      <c r="F78" s="59"/>
      <c r="G78" s="59"/>
    </row>
    <row r="79" spans="1:7" s="45" customFormat="1" ht="36">
      <c r="A79" s="93">
        <v>12</v>
      </c>
      <c r="B79" s="92"/>
      <c r="C79" s="83" t="s">
        <v>521</v>
      </c>
      <c r="D79" s="89" t="s">
        <v>199</v>
      </c>
      <c r="E79" s="26">
        <v>1</v>
      </c>
      <c r="F79" s="59"/>
      <c r="G79" s="59"/>
    </row>
    <row r="80" spans="1:7" s="45" customFormat="1">
      <c r="A80" s="93"/>
      <c r="B80" s="92"/>
      <c r="C80" s="132"/>
      <c r="D80" s="136"/>
      <c r="E80" s="26"/>
      <c r="F80" s="59"/>
      <c r="G80" s="59"/>
    </row>
    <row r="81" spans="1:7" s="45" customFormat="1" ht="25.5" customHeight="1">
      <c r="A81" s="93"/>
      <c r="B81" s="1096" t="s">
        <v>253</v>
      </c>
      <c r="C81" s="1097"/>
      <c r="D81" s="136"/>
      <c r="E81" s="26"/>
      <c r="F81" s="59"/>
      <c r="G81" s="59"/>
    </row>
    <row r="82" spans="1:7" s="45" customFormat="1">
      <c r="A82" s="93"/>
      <c r="B82" s="92"/>
      <c r="C82" s="105"/>
      <c r="D82" s="136"/>
      <c r="E82" s="26"/>
      <c r="F82" s="59"/>
      <c r="G82" s="59"/>
    </row>
    <row r="83" spans="1:7" s="45" customFormat="1" ht="137.25" customHeight="1">
      <c r="A83" s="93"/>
      <c r="B83" s="1062" t="s">
        <v>522</v>
      </c>
      <c r="C83" s="1061"/>
      <c r="D83" s="136"/>
      <c r="E83" s="26"/>
      <c r="F83" s="59"/>
      <c r="G83" s="59"/>
    </row>
    <row r="84" spans="1:7" s="45" customFormat="1" ht="17.25" customHeight="1">
      <c r="A84" s="93"/>
      <c r="B84" s="54"/>
      <c r="C84" s="173"/>
      <c r="D84" s="136"/>
      <c r="E84" s="26"/>
      <c r="F84" s="59"/>
      <c r="G84" s="59"/>
    </row>
    <row r="85" spans="1:7" s="45" customFormat="1" ht="12.75" customHeight="1">
      <c r="A85" s="93"/>
      <c r="B85" s="143"/>
      <c r="C85" s="147"/>
      <c r="D85" s="136"/>
      <c r="E85" s="26"/>
      <c r="F85" s="59"/>
      <c r="G85" s="59"/>
    </row>
    <row r="86" spans="1:7" s="25" customFormat="1">
      <c r="A86" s="115"/>
      <c r="B86" s="273"/>
      <c r="C86" s="146" t="s">
        <v>10</v>
      </c>
      <c r="D86" s="146"/>
      <c r="E86" s="95"/>
      <c r="F86" s="277"/>
      <c r="G86" s="75"/>
    </row>
    <row r="87" spans="1:7" s="25" customFormat="1">
      <c r="A87" s="144"/>
      <c r="B87" s="92"/>
      <c r="C87" s="148"/>
      <c r="D87" s="148"/>
      <c r="E87" s="81"/>
      <c r="F87" s="278"/>
      <c r="G87" s="74"/>
    </row>
    <row r="88" spans="1:7" s="25" customFormat="1">
      <c r="A88" s="144"/>
      <c r="B88" s="92"/>
      <c r="C88" s="148"/>
      <c r="D88" s="148"/>
      <c r="E88" s="81"/>
      <c r="F88" s="278"/>
      <c r="G88" s="74"/>
    </row>
    <row r="89" spans="1:7" s="25" customFormat="1" ht="48">
      <c r="A89" s="144">
        <v>13</v>
      </c>
      <c r="B89" s="92"/>
      <c r="C89" s="83" t="s">
        <v>523</v>
      </c>
      <c r="D89" s="89" t="s">
        <v>199</v>
      </c>
      <c r="E89" s="26">
        <v>4</v>
      </c>
      <c r="F89" s="278"/>
      <c r="G89" s="74"/>
    </row>
    <row r="90" spans="1:7" s="25" customFormat="1">
      <c r="A90" s="144"/>
      <c r="B90" s="92"/>
      <c r="C90" s="135"/>
      <c r="D90" s="148"/>
      <c r="E90" s="81"/>
      <c r="F90" s="278"/>
      <c r="G90" s="74"/>
    </row>
    <row r="91" spans="1:7" s="25" customFormat="1" ht="48">
      <c r="A91" s="144">
        <v>14</v>
      </c>
      <c r="B91" s="92"/>
      <c r="C91" s="83" t="s">
        <v>525</v>
      </c>
      <c r="D91" s="89" t="s">
        <v>199</v>
      </c>
      <c r="E91" s="26">
        <v>2</v>
      </c>
      <c r="F91" s="278"/>
      <c r="G91" s="74"/>
    </row>
    <row r="92" spans="1:7" s="25" customFormat="1">
      <c r="A92" s="144"/>
      <c r="B92" s="92"/>
      <c r="C92" s="135"/>
      <c r="D92" s="148"/>
      <c r="E92" s="81"/>
      <c r="F92" s="278"/>
      <c r="G92" s="74"/>
    </row>
    <row r="93" spans="1:7" s="25" customFormat="1" ht="77.25" customHeight="1">
      <c r="A93" s="144">
        <v>15</v>
      </c>
      <c r="B93" s="92"/>
      <c r="C93" s="83" t="s">
        <v>526</v>
      </c>
      <c r="D93" s="89" t="s">
        <v>199</v>
      </c>
      <c r="E93" s="26">
        <v>1</v>
      </c>
      <c r="F93" s="278"/>
      <c r="G93" s="74"/>
    </row>
    <row r="94" spans="1:7" s="25" customFormat="1">
      <c r="A94" s="144"/>
      <c r="B94" s="92"/>
      <c r="C94" s="135"/>
      <c r="D94" s="148"/>
      <c r="E94" s="81"/>
      <c r="F94" s="278"/>
      <c r="G94" s="74"/>
    </row>
    <row r="95" spans="1:7" s="25" customFormat="1" ht="75" customHeight="1">
      <c r="A95" s="144">
        <v>16</v>
      </c>
      <c r="B95" s="92"/>
      <c r="C95" s="83" t="s">
        <v>524</v>
      </c>
      <c r="D95" s="89" t="s">
        <v>199</v>
      </c>
      <c r="E95" s="26">
        <v>4</v>
      </c>
      <c r="F95" s="278"/>
      <c r="G95" s="74"/>
    </row>
    <row r="96" spans="1:7" s="25" customFormat="1">
      <c r="A96" s="144"/>
      <c r="B96" s="92"/>
      <c r="C96" s="135"/>
      <c r="D96" s="148"/>
      <c r="E96" s="81"/>
      <c r="F96" s="278"/>
      <c r="G96" s="74"/>
    </row>
    <row r="97" spans="1:7" s="25" customFormat="1" ht="102" customHeight="1">
      <c r="A97" s="144">
        <v>17</v>
      </c>
      <c r="B97" s="92"/>
      <c r="C97" s="83" t="s">
        <v>527</v>
      </c>
      <c r="D97" s="89" t="s">
        <v>199</v>
      </c>
      <c r="E97" s="26">
        <v>1</v>
      </c>
      <c r="F97" s="278"/>
      <c r="G97" s="74"/>
    </row>
    <row r="98" spans="1:7" s="25" customFormat="1">
      <c r="A98" s="144"/>
      <c r="B98" s="92"/>
      <c r="C98" s="135"/>
      <c r="D98" s="148"/>
      <c r="E98" s="81"/>
      <c r="F98" s="278"/>
      <c r="G98" s="74"/>
    </row>
    <row r="99" spans="1:7" s="25" customFormat="1">
      <c r="A99" s="144"/>
      <c r="B99" s="51" t="s">
        <v>268</v>
      </c>
      <c r="C99" s="135"/>
      <c r="D99" s="148"/>
      <c r="E99" s="81"/>
      <c r="F99" s="278"/>
      <c r="G99" s="74"/>
    </row>
    <row r="100" spans="1:7" s="25" customFormat="1">
      <c r="A100" s="144"/>
      <c r="B100" s="92"/>
      <c r="C100" s="135"/>
      <c r="D100" s="148"/>
      <c r="E100" s="81"/>
      <c r="F100" s="278"/>
      <c r="G100" s="74"/>
    </row>
    <row r="101" spans="1:7" s="25" customFormat="1" ht="98.25" customHeight="1">
      <c r="A101" s="144"/>
      <c r="B101" s="1062" t="s">
        <v>269</v>
      </c>
      <c r="C101" s="1061"/>
      <c r="D101" s="148"/>
      <c r="E101" s="81"/>
      <c r="F101" s="278"/>
      <c r="G101" s="74"/>
    </row>
    <row r="102" spans="1:7" s="25" customFormat="1">
      <c r="A102" s="144"/>
      <c r="B102" s="92"/>
      <c r="C102" s="135"/>
      <c r="D102" s="148"/>
      <c r="E102" s="81"/>
      <c r="F102" s="278"/>
      <c r="G102" s="74"/>
    </row>
    <row r="103" spans="1:7" s="25" customFormat="1" ht="72">
      <c r="A103" s="144">
        <v>18</v>
      </c>
      <c r="B103" s="92"/>
      <c r="C103" s="83" t="s">
        <v>528</v>
      </c>
      <c r="D103" s="89" t="s">
        <v>199</v>
      </c>
      <c r="E103" s="26">
        <v>1</v>
      </c>
      <c r="F103" s="278"/>
      <c r="G103" s="74"/>
    </row>
    <row r="104" spans="1:7" s="25" customFormat="1">
      <c r="A104" s="144"/>
      <c r="B104" s="92"/>
      <c r="C104" s="135"/>
      <c r="D104" s="148"/>
      <c r="E104" s="81"/>
      <c r="F104" s="278"/>
      <c r="G104" s="74"/>
    </row>
    <row r="105" spans="1:7" s="25" customFormat="1" ht="72">
      <c r="A105" s="144">
        <v>19</v>
      </c>
      <c r="B105" s="92"/>
      <c r="C105" s="83" t="s">
        <v>529</v>
      </c>
      <c r="D105" s="89" t="s">
        <v>199</v>
      </c>
      <c r="E105" s="26">
        <v>1</v>
      </c>
      <c r="F105" s="278"/>
      <c r="G105" s="74"/>
    </row>
    <row r="106" spans="1:7" s="25" customFormat="1">
      <c r="A106" s="144"/>
      <c r="B106" s="92"/>
      <c r="C106" s="135"/>
      <c r="D106" s="148"/>
      <c r="E106" s="81"/>
      <c r="F106" s="278"/>
      <c r="G106" s="74"/>
    </row>
    <row r="107" spans="1:7" s="25" customFormat="1">
      <c r="A107" s="115"/>
      <c r="B107" s="273"/>
      <c r="C107" s="146" t="s">
        <v>10</v>
      </c>
      <c r="D107" s="146"/>
      <c r="E107" s="95"/>
      <c r="F107" s="277"/>
      <c r="G107" s="75"/>
    </row>
    <row r="108" spans="1:7" s="25" customFormat="1" ht="98.25" customHeight="1">
      <c r="A108" s="144">
        <v>20</v>
      </c>
      <c r="B108" s="92"/>
      <c r="C108" s="83" t="s">
        <v>530</v>
      </c>
      <c r="D108" s="89" t="s">
        <v>199</v>
      </c>
      <c r="E108" s="26">
        <v>4</v>
      </c>
      <c r="F108" s="278"/>
      <c r="G108" s="74"/>
    </row>
    <row r="109" spans="1:7" s="25" customFormat="1">
      <c r="A109" s="144"/>
      <c r="B109" s="92"/>
      <c r="C109" s="135"/>
      <c r="D109" s="148"/>
      <c r="E109" s="81"/>
      <c r="F109" s="278"/>
      <c r="G109" s="74"/>
    </row>
    <row r="110" spans="1:7" s="25" customFormat="1" ht="27" customHeight="1">
      <c r="A110" s="144">
        <v>21</v>
      </c>
      <c r="B110" s="92"/>
      <c r="C110" s="130" t="s">
        <v>531</v>
      </c>
      <c r="D110" s="137" t="s">
        <v>199</v>
      </c>
      <c r="E110" s="140">
        <v>1</v>
      </c>
      <c r="F110" s="141"/>
      <c r="G110" s="239"/>
    </row>
    <row r="111" spans="1:7" s="25" customFormat="1">
      <c r="A111" s="144"/>
      <c r="B111" s="92"/>
      <c r="C111" s="130"/>
      <c r="D111" s="137"/>
      <c r="E111" s="140"/>
      <c r="F111" s="141"/>
      <c r="G111" s="239"/>
    </row>
    <row r="112" spans="1:7" s="25" customFormat="1">
      <c r="A112" s="144"/>
      <c r="B112" s="51" t="s">
        <v>274</v>
      </c>
      <c r="C112" s="135"/>
      <c r="D112" s="148"/>
      <c r="E112" s="81"/>
      <c r="F112" s="278"/>
      <c r="G112" s="74"/>
    </row>
    <row r="113" spans="1:7" s="25" customFormat="1">
      <c r="A113" s="144"/>
      <c r="B113" s="92"/>
      <c r="C113" s="135"/>
      <c r="D113" s="148"/>
      <c r="E113" s="81"/>
      <c r="F113" s="278"/>
      <c r="G113" s="74"/>
    </row>
    <row r="114" spans="1:7" s="25" customFormat="1" ht="98.25" customHeight="1">
      <c r="A114" s="144"/>
      <c r="B114" s="1062" t="s">
        <v>532</v>
      </c>
      <c r="C114" s="1061"/>
      <c r="D114" s="148"/>
      <c r="E114" s="81"/>
      <c r="F114" s="278"/>
      <c r="G114" s="74"/>
    </row>
    <row r="115" spans="1:7">
      <c r="A115" s="93"/>
    </row>
    <row r="116" spans="1:7" s="25" customFormat="1" ht="27" customHeight="1">
      <c r="A116" s="144">
        <v>22</v>
      </c>
      <c r="B116" s="92"/>
      <c r="C116" s="130" t="s">
        <v>533</v>
      </c>
      <c r="D116" s="137" t="s">
        <v>199</v>
      </c>
      <c r="E116" s="140">
        <v>3</v>
      </c>
      <c r="F116" s="141"/>
      <c r="G116" s="239"/>
    </row>
    <row r="117" spans="1:7">
      <c r="A117" s="93"/>
    </row>
    <row r="118" spans="1:7" s="279" customFormat="1" ht="25.5" customHeight="1">
      <c r="A118" s="144"/>
      <c r="B118" s="1077" t="s">
        <v>534</v>
      </c>
      <c r="C118" s="1078"/>
      <c r="D118" s="189"/>
      <c r="E118" s="181"/>
      <c r="F118" s="182"/>
      <c r="G118" s="280"/>
    </row>
    <row r="119" spans="1:7" s="279" customFormat="1">
      <c r="A119" s="144"/>
      <c r="B119" s="188"/>
      <c r="C119" s="189"/>
      <c r="D119" s="189"/>
      <c r="E119" s="181"/>
      <c r="F119" s="182"/>
      <c r="G119" s="280"/>
    </row>
    <row r="120" spans="1:7" s="279" customFormat="1" ht="63.75" customHeight="1">
      <c r="A120" s="144"/>
      <c r="B120" s="1086" t="s">
        <v>1450</v>
      </c>
      <c r="C120" s="1106"/>
      <c r="D120" s="189"/>
      <c r="E120" s="181"/>
      <c r="F120" s="182"/>
      <c r="G120" s="280"/>
    </row>
    <row r="121" spans="1:7" s="279" customFormat="1" ht="27.75" customHeight="1">
      <c r="A121" s="144"/>
      <c r="B121" s="1086" t="s">
        <v>535</v>
      </c>
      <c r="C121" s="1106"/>
      <c r="D121" s="189"/>
      <c r="E121" s="181"/>
      <c r="F121" s="182"/>
      <c r="G121" s="280"/>
    </row>
    <row r="122" spans="1:7" s="279" customFormat="1" ht="18" customHeight="1">
      <c r="A122" s="144"/>
      <c r="B122" s="1086" t="s">
        <v>536</v>
      </c>
      <c r="C122" s="1106"/>
      <c r="D122" s="189"/>
      <c r="E122" s="181"/>
      <c r="F122" s="182"/>
      <c r="G122" s="280"/>
    </row>
    <row r="123" spans="1:7" s="279" customFormat="1" ht="178.5" customHeight="1">
      <c r="A123" s="144"/>
      <c r="B123" s="1086" t="s">
        <v>1451</v>
      </c>
      <c r="C123" s="1106"/>
      <c r="D123" s="189"/>
      <c r="F123" s="280"/>
      <c r="G123" s="280"/>
    </row>
    <row r="124" spans="1:7" s="181" customFormat="1" ht="11.25" customHeight="1">
      <c r="A124" s="281"/>
      <c r="B124" s="217"/>
      <c r="C124" s="189"/>
      <c r="D124" s="189"/>
      <c r="F124" s="182"/>
      <c r="G124" s="182"/>
    </row>
    <row r="125" spans="1:7" s="181" customFormat="1" ht="19.5" customHeight="1">
      <c r="A125" s="281"/>
      <c r="B125" s="1086"/>
      <c r="C125" s="1106"/>
      <c r="D125" s="189"/>
      <c r="F125" s="182"/>
      <c r="G125" s="182"/>
    </row>
    <row r="126" spans="1:7" s="181" customFormat="1" ht="14.25" customHeight="1">
      <c r="A126" s="281"/>
      <c r="B126" s="188"/>
      <c r="C126" s="189"/>
      <c r="D126" s="189"/>
      <c r="F126" s="182"/>
      <c r="G126" s="182"/>
    </row>
    <row r="127" spans="1:7" s="181" customFormat="1" ht="41.25" customHeight="1">
      <c r="A127" s="281">
        <v>23</v>
      </c>
      <c r="B127" s="196"/>
      <c r="C127" s="197" t="s">
        <v>537</v>
      </c>
      <c r="D127" s="189" t="s">
        <v>199</v>
      </c>
      <c r="E127" s="181">
        <v>1</v>
      </c>
      <c r="F127" s="182"/>
      <c r="G127" s="182"/>
    </row>
    <row r="128" spans="1:7" s="181" customFormat="1">
      <c r="A128" s="281"/>
      <c r="B128" s="188"/>
      <c r="C128" s="189"/>
      <c r="D128" s="189"/>
      <c r="F128" s="182"/>
      <c r="G128" s="182"/>
    </row>
    <row r="129" spans="1:7" s="25" customFormat="1">
      <c r="A129" s="115"/>
      <c r="B129" s="273"/>
      <c r="C129" s="146" t="s">
        <v>10</v>
      </c>
      <c r="D129" s="146"/>
      <c r="E129" s="95"/>
      <c r="F129" s="277"/>
      <c r="G129" s="75"/>
    </row>
    <row r="130" spans="1:7" s="181" customFormat="1">
      <c r="A130" s="281"/>
      <c r="B130" s="188"/>
      <c r="C130" s="189"/>
      <c r="D130" s="189"/>
      <c r="F130" s="182"/>
      <c r="G130" s="182"/>
    </row>
    <row r="131" spans="1:7" s="181" customFormat="1" ht="66" customHeight="1">
      <c r="A131" s="282">
        <v>24</v>
      </c>
      <c r="B131" s="196"/>
      <c r="C131" s="197" t="s">
        <v>538</v>
      </c>
      <c r="D131" s="189" t="s">
        <v>199</v>
      </c>
      <c r="E131" s="181">
        <v>1</v>
      </c>
      <c r="F131" s="182"/>
      <c r="G131" s="182"/>
    </row>
    <row r="132" spans="1:7" s="181" customFormat="1">
      <c r="A132" s="281"/>
      <c r="B132" s="188"/>
      <c r="C132" s="189"/>
      <c r="D132" s="189"/>
      <c r="F132" s="182"/>
      <c r="G132" s="182"/>
    </row>
    <row r="133" spans="1:7" s="181" customFormat="1">
      <c r="A133" s="281"/>
      <c r="B133" s="188"/>
      <c r="C133" s="189"/>
      <c r="D133" s="189"/>
      <c r="F133" s="182"/>
      <c r="G133" s="182"/>
    </row>
    <row r="134" spans="1:7" s="181" customFormat="1" ht="36">
      <c r="A134" s="281">
        <v>25</v>
      </c>
      <c r="B134" s="196"/>
      <c r="C134" s="197" t="s">
        <v>539</v>
      </c>
      <c r="D134" s="189" t="s">
        <v>199</v>
      </c>
      <c r="E134" s="181">
        <v>1</v>
      </c>
      <c r="F134" s="182"/>
      <c r="G134" s="182"/>
    </row>
    <row r="135" spans="1:7" s="181" customFormat="1">
      <c r="A135" s="281"/>
      <c r="B135" s="188"/>
      <c r="C135" s="189"/>
      <c r="D135" s="189"/>
      <c r="F135" s="182"/>
      <c r="G135" s="182"/>
    </row>
    <row r="136" spans="1:7" s="181" customFormat="1">
      <c r="A136" s="281">
        <v>26</v>
      </c>
      <c r="B136" s="188"/>
      <c r="C136" s="197" t="s">
        <v>540</v>
      </c>
      <c r="D136" s="189" t="s">
        <v>24</v>
      </c>
      <c r="E136" s="181">
        <v>1</v>
      </c>
      <c r="F136" s="182"/>
      <c r="G136" s="182"/>
    </row>
    <row r="137" spans="1:7" s="181" customFormat="1">
      <c r="A137" s="281"/>
      <c r="B137" s="188"/>
      <c r="C137" s="189"/>
      <c r="D137" s="189"/>
      <c r="F137" s="182"/>
      <c r="G137" s="182"/>
    </row>
    <row r="138" spans="1:7" s="181" customFormat="1" ht="24">
      <c r="A138" s="281">
        <v>27</v>
      </c>
      <c r="B138" s="188"/>
      <c r="C138" s="197" t="s">
        <v>1478</v>
      </c>
      <c r="D138" s="189" t="s">
        <v>24</v>
      </c>
      <c r="E138" s="181">
        <v>1</v>
      </c>
      <c r="F138" s="182"/>
      <c r="G138" s="182"/>
    </row>
    <row r="139" spans="1:7" s="181" customFormat="1">
      <c r="A139" s="281"/>
      <c r="B139" s="188"/>
      <c r="C139" s="189"/>
      <c r="D139" s="189"/>
      <c r="F139" s="182"/>
      <c r="G139" s="182"/>
    </row>
    <row r="140" spans="1:7" s="181" customFormat="1">
      <c r="A140" s="281">
        <v>28</v>
      </c>
      <c r="B140" s="188"/>
      <c r="C140" s="197" t="s">
        <v>541</v>
      </c>
      <c r="D140" s="189" t="s">
        <v>24</v>
      </c>
      <c r="E140" s="181">
        <v>1</v>
      </c>
      <c r="F140" s="182"/>
      <c r="G140" s="182"/>
    </row>
    <row r="141" spans="1:7" s="181" customFormat="1">
      <c r="A141" s="281"/>
      <c r="B141" s="188"/>
      <c r="C141" s="189"/>
      <c r="D141" s="189"/>
      <c r="F141" s="182"/>
      <c r="G141" s="182"/>
    </row>
    <row r="142" spans="1:7" s="181" customFormat="1" ht="24">
      <c r="A142" s="281">
        <v>29</v>
      </c>
      <c r="B142" s="188"/>
      <c r="C142" s="197" t="s">
        <v>542</v>
      </c>
      <c r="D142" s="189" t="s">
        <v>24</v>
      </c>
      <c r="E142" s="181">
        <v>1</v>
      </c>
      <c r="F142" s="182"/>
      <c r="G142" s="182"/>
    </row>
    <row r="143" spans="1:7" s="181" customFormat="1">
      <c r="A143" s="281"/>
      <c r="B143" s="188"/>
      <c r="C143" s="189"/>
      <c r="D143" s="189"/>
      <c r="F143" s="182"/>
      <c r="G143" s="182"/>
    </row>
    <row r="144" spans="1:7" s="181" customFormat="1">
      <c r="A144" s="281">
        <v>30</v>
      </c>
      <c r="B144" s="188"/>
      <c r="C144" s="197" t="s">
        <v>543</v>
      </c>
      <c r="D144" s="189" t="s">
        <v>24</v>
      </c>
      <c r="E144" s="181">
        <v>1</v>
      </c>
      <c r="F144" s="182"/>
      <c r="G144" s="182"/>
    </row>
    <row r="145" spans="1:7" s="181" customFormat="1">
      <c r="A145" s="281"/>
      <c r="B145" s="188"/>
      <c r="C145" s="189"/>
      <c r="D145" s="189"/>
      <c r="F145" s="182"/>
      <c r="G145" s="182"/>
    </row>
    <row r="146" spans="1:7" s="181" customFormat="1" ht="24">
      <c r="A146" s="281">
        <v>31</v>
      </c>
      <c r="B146" s="188"/>
      <c r="C146" s="197" t="s">
        <v>544</v>
      </c>
      <c r="D146" s="189" t="s">
        <v>24</v>
      </c>
      <c r="E146" s="181">
        <v>1</v>
      </c>
      <c r="F146" s="182"/>
      <c r="G146" s="182"/>
    </row>
    <row r="147" spans="1:7" s="181" customFormat="1">
      <c r="A147" s="281"/>
      <c r="B147" s="188"/>
      <c r="C147" s="189"/>
      <c r="D147" s="189"/>
      <c r="F147" s="182"/>
      <c r="G147" s="182"/>
    </row>
    <row r="148" spans="1:7" s="181" customFormat="1">
      <c r="A148" s="281"/>
      <c r="B148" s="188"/>
      <c r="C148" s="189"/>
      <c r="D148" s="189"/>
      <c r="F148" s="182"/>
      <c r="G148" s="182"/>
    </row>
    <row r="149" spans="1:7" s="181" customFormat="1">
      <c r="A149" s="281"/>
      <c r="B149" s="188"/>
      <c r="C149" s="189"/>
      <c r="D149" s="189"/>
      <c r="F149" s="182"/>
      <c r="G149" s="182"/>
    </row>
    <row r="150" spans="1:7" s="181" customFormat="1">
      <c r="A150" s="281"/>
      <c r="B150" s="188"/>
      <c r="C150" s="189"/>
      <c r="D150" s="189"/>
      <c r="F150" s="182"/>
      <c r="G150" s="182"/>
    </row>
    <row r="151" spans="1:7" s="181" customFormat="1">
      <c r="A151" s="281"/>
      <c r="B151" s="188"/>
      <c r="C151" s="189"/>
      <c r="D151" s="189"/>
      <c r="F151" s="182"/>
      <c r="G151" s="182"/>
    </row>
    <row r="152" spans="1:7" s="181" customFormat="1">
      <c r="A152" s="281"/>
      <c r="B152" s="188"/>
      <c r="C152" s="189"/>
      <c r="D152" s="189"/>
      <c r="F152" s="182"/>
      <c r="G152" s="182"/>
    </row>
    <row r="153" spans="1:7" s="181" customFormat="1">
      <c r="A153" s="281"/>
      <c r="B153" s="188"/>
      <c r="C153" s="189"/>
      <c r="D153" s="189"/>
      <c r="F153" s="182"/>
      <c r="G153" s="182"/>
    </row>
    <row r="154" spans="1:7" s="181" customFormat="1">
      <c r="A154" s="281"/>
      <c r="B154" s="188"/>
      <c r="C154" s="189"/>
      <c r="D154" s="189"/>
      <c r="F154" s="182"/>
      <c r="G154" s="182"/>
    </row>
    <row r="155" spans="1:7" s="181" customFormat="1">
      <c r="A155" s="281"/>
      <c r="B155" s="188"/>
      <c r="C155" s="189"/>
      <c r="D155" s="189"/>
      <c r="F155" s="182"/>
      <c r="G155" s="182"/>
    </row>
    <row r="156" spans="1:7" s="181" customFormat="1">
      <c r="A156" s="281"/>
      <c r="B156" s="188"/>
      <c r="C156" s="189"/>
      <c r="D156" s="189"/>
      <c r="F156" s="182"/>
      <c r="G156" s="182"/>
    </row>
    <row r="157" spans="1:7" s="181" customFormat="1">
      <c r="A157" s="281"/>
      <c r="B157" s="188"/>
      <c r="C157" s="189"/>
      <c r="D157" s="189"/>
      <c r="F157" s="182"/>
      <c r="G157" s="182"/>
    </row>
    <row r="158" spans="1:7" s="181" customFormat="1">
      <c r="A158" s="281"/>
      <c r="B158" s="188"/>
      <c r="C158" s="189"/>
      <c r="D158" s="189"/>
      <c r="F158" s="182"/>
      <c r="G158" s="182"/>
    </row>
    <row r="159" spans="1:7" s="181" customFormat="1">
      <c r="A159" s="281"/>
      <c r="B159" s="188"/>
      <c r="C159" s="189"/>
      <c r="D159" s="189"/>
      <c r="F159" s="182"/>
      <c r="G159" s="182"/>
    </row>
    <row r="160" spans="1:7" s="181" customFormat="1">
      <c r="A160" s="281"/>
      <c r="B160" s="188"/>
      <c r="C160" s="189"/>
      <c r="D160" s="189"/>
      <c r="F160" s="182"/>
      <c r="G160" s="182"/>
    </row>
    <row r="161" spans="1:7" s="181" customFormat="1">
      <c r="A161" s="281"/>
      <c r="B161" s="188"/>
      <c r="C161" s="189"/>
      <c r="D161" s="189"/>
      <c r="F161" s="182"/>
      <c r="G161" s="182"/>
    </row>
    <row r="162" spans="1:7" s="181" customFormat="1">
      <c r="A162" s="281"/>
      <c r="B162" s="188"/>
      <c r="C162" s="189"/>
      <c r="D162" s="189"/>
      <c r="F162" s="182"/>
      <c r="G162" s="182"/>
    </row>
    <row r="163" spans="1:7" s="181" customFormat="1">
      <c r="A163" s="281"/>
      <c r="B163" s="188"/>
      <c r="C163" s="189"/>
      <c r="D163" s="189"/>
      <c r="F163" s="182"/>
      <c r="G163" s="182"/>
    </row>
    <row r="164" spans="1:7" s="181" customFormat="1">
      <c r="A164" s="281"/>
      <c r="B164" s="188"/>
      <c r="C164" s="189"/>
      <c r="D164" s="189"/>
      <c r="F164" s="182"/>
      <c r="G164" s="182"/>
    </row>
    <row r="165" spans="1:7" s="181" customFormat="1">
      <c r="A165" s="281"/>
      <c r="B165" s="188"/>
      <c r="C165" s="189"/>
      <c r="D165" s="189"/>
      <c r="F165" s="182"/>
      <c r="G165" s="182"/>
    </row>
    <row r="166" spans="1:7" s="181" customFormat="1">
      <c r="A166" s="281"/>
      <c r="B166" s="188"/>
      <c r="C166" s="189"/>
      <c r="D166" s="189"/>
      <c r="F166" s="182"/>
      <c r="G166" s="182"/>
    </row>
    <row r="167" spans="1:7" s="181" customFormat="1">
      <c r="A167" s="281"/>
      <c r="B167" s="188"/>
      <c r="C167" s="189"/>
      <c r="D167" s="189"/>
      <c r="F167" s="182"/>
      <c r="G167" s="182"/>
    </row>
    <row r="168" spans="1:7" s="181" customFormat="1">
      <c r="A168" s="281"/>
      <c r="B168" s="188"/>
      <c r="C168" s="189"/>
      <c r="D168" s="189"/>
      <c r="F168" s="182"/>
      <c r="G168" s="182"/>
    </row>
    <row r="169" spans="1:7" s="181" customFormat="1">
      <c r="A169" s="281"/>
      <c r="B169" s="188"/>
      <c r="C169" s="189"/>
      <c r="D169" s="189"/>
      <c r="F169" s="182"/>
      <c r="G169" s="182"/>
    </row>
    <row r="170" spans="1:7" s="181" customFormat="1">
      <c r="A170" s="281"/>
      <c r="B170" s="188"/>
      <c r="C170" s="189"/>
      <c r="D170" s="189"/>
      <c r="F170" s="182"/>
      <c r="G170" s="182"/>
    </row>
    <row r="171" spans="1:7" s="181" customFormat="1">
      <c r="A171" s="281"/>
      <c r="B171" s="188"/>
      <c r="C171" s="189"/>
      <c r="D171" s="189"/>
      <c r="F171" s="182"/>
      <c r="G171" s="182"/>
    </row>
    <row r="172" spans="1:7" s="181" customFormat="1">
      <c r="A172" s="281"/>
      <c r="B172" s="188"/>
      <c r="C172" s="189"/>
      <c r="D172" s="189"/>
      <c r="F172" s="182"/>
      <c r="G172" s="182"/>
    </row>
    <row r="173" spans="1:7" s="181" customFormat="1">
      <c r="A173" s="281"/>
      <c r="B173" s="188"/>
      <c r="C173" s="189"/>
      <c r="D173" s="189"/>
      <c r="F173" s="182"/>
      <c r="G173" s="182"/>
    </row>
    <row r="174" spans="1:7" s="181" customFormat="1">
      <c r="A174" s="281"/>
      <c r="B174" s="188"/>
      <c r="C174" s="189"/>
      <c r="D174" s="189"/>
      <c r="F174" s="182"/>
      <c r="G174" s="182"/>
    </row>
    <row r="175" spans="1:7" s="181" customFormat="1">
      <c r="A175" s="281"/>
      <c r="B175" s="188"/>
      <c r="C175" s="189"/>
      <c r="D175" s="189"/>
      <c r="F175" s="182"/>
      <c r="G175" s="182"/>
    </row>
    <row r="176" spans="1:7" s="181" customFormat="1">
      <c r="A176" s="281"/>
      <c r="B176" s="188"/>
      <c r="C176" s="189"/>
      <c r="D176" s="189"/>
      <c r="F176" s="182"/>
      <c r="G176" s="182"/>
    </row>
    <row r="177" spans="1:7" s="181" customFormat="1">
      <c r="A177" s="281"/>
      <c r="B177" s="188"/>
      <c r="C177" s="189"/>
      <c r="D177" s="189"/>
      <c r="F177" s="182"/>
      <c r="G177" s="182"/>
    </row>
    <row r="178" spans="1:7" s="181" customFormat="1">
      <c r="A178" s="281"/>
      <c r="B178" s="188"/>
      <c r="C178" s="189"/>
      <c r="D178" s="189"/>
      <c r="F178" s="182"/>
      <c r="G178" s="182"/>
    </row>
    <row r="179" spans="1:7" s="181" customFormat="1">
      <c r="A179" s="281"/>
      <c r="B179" s="188"/>
      <c r="C179" s="189"/>
      <c r="D179" s="189"/>
      <c r="F179" s="182"/>
      <c r="G179" s="182"/>
    </row>
    <row r="180" spans="1:7" s="181" customFormat="1">
      <c r="A180" s="281"/>
      <c r="B180" s="188"/>
      <c r="C180" s="189"/>
      <c r="D180" s="189"/>
      <c r="F180" s="182"/>
      <c r="G180" s="182"/>
    </row>
    <row r="181" spans="1:7" s="181" customFormat="1">
      <c r="A181" s="281"/>
      <c r="B181" s="188"/>
      <c r="C181" s="189"/>
      <c r="D181" s="189"/>
      <c r="F181" s="182"/>
      <c r="G181" s="182"/>
    </row>
    <row r="182" spans="1:7" s="181" customFormat="1">
      <c r="A182" s="281"/>
      <c r="B182" s="188"/>
      <c r="C182" s="189"/>
      <c r="D182" s="189"/>
      <c r="F182" s="182"/>
      <c r="G182" s="182"/>
    </row>
    <row r="183" spans="1:7" s="25" customFormat="1">
      <c r="A183" s="115"/>
      <c r="B183" s="273"/>
      <c r="C183" s="146" t="s">
        <v>10</v>
      </c>
      <c r="D183" s="146"/>
      <c r="E183" s="95"/>
      <c r="F183" s="277"/>
      <c r="G183" s="75"/>
    </row>
  </sheetData>
  <sheetProtection algorithmName="SHA-512" hashValue="1Um22Swiqvrse2vByBw4IwAbk8Oc3n7Ucenpeb/SqlGatghDowZu7bKkO7UXSh3MDSHseaxUjd/LutIf9ww4Lg==" saltValue="mCwZ5jOqjDzTRFKbbxC/hg==" spinCount="100000" sheet="1" objects="1" scenarios="1"/>
  <mergeCells count="43">
    <mergeCell ref="B125:C125"/>
    <mergeCell ref="B118:C118"/>
    <mergeCell ref="B120:C120"/>
    <mergeCell ref="B121:C121"/>
    <mergeCell ref="B122:C122"/>
    <mergeCell ref="B123:C123"/>
    <mergeCell ref="A1:A2"/>
    <mergeCell ref="C1:C2"/>
    <mergeCell ref="D1:D2"/>
    <mergeCell ref="E1:E2"/>
    <mergeCell ref="F1:F2"/>
    <mergeCell ref="B21:C21"/>
    <mergeCell ref="B22:C22"/>
    <mergeCell ref="B23:C23"/>
    <mergeCell ref="B7:C7"/>
    <mergeCell ref="B13:C13"/>
    <mergeCell ref="B12:C12"/>
    <mergeCell ref="B16:C16"/>
    <mergeCell ref="B17:C17"/>
    <mergeCell ref="B18:C18"/>
    <mergeCell ref="B19:C19"/>
    <mergeCell ref="B14:C14"/>
    <mergeCell ref="B15:C15"/>
    <mergeCell ref="B24:C24"/>
    <mergeCell ref="B25:C25"/>
    <mergeCell ref="B26:C26"/>
    <mergeCell ref="B76:C76"/>
    <mergeCell ref="B81:C81"/>
    <mergeCell ref="B71:C71"/>
    <mergeCell ref="B60:C60"/>
    <mergeCell ref="B78:C78"/>
    <mergeCell ref="B83:C83"/>
    <mergeCell ref="B114:C114"/>
    <mergeCell ref="B101:C101"/>
    <mergeCell ref="B30:C30"/>
    <mergeCell ref="B35:C35"/>
    <mergeCell ref="B41:C41"/>
    <mergeCell ref="B48:C48"/>
    <mergeCell ref="B49:C49"/>
    <mergeCell ref="B50:C50"/>
    <mergeCell ref="B54:C54"/>
    <mergeCell ref="B55:C55"/>
    <mergeCell ref="B56:C56"/>
  </mergeCells>
  <pageMargins left="0.31496062992125984" right="0" top="0.74803149606299213" bottom="0.74803149606299213" header="0.31496062992125984" footer="0.31496062992125984"/>
  <pageSetup paperSize="9" scale="89" orientation="portrait" r:id="rId1"/>
  <headerFooter>
    <oddHeader>&amp;R&amp;"Arial,Regular"&amp;10CONSTRUCTION OF A NEW PERMIT OFFICE AT SSR INTERNATIONAL AIRPORT</oddHeader>
    <oddFooter>&amp;L&amp;"Arial,Regular"&amp;9Bill No 2 - Main Building
Section 2.5 - Windows and Doors&amp;C&amp;"Arial,Regular"&amp;10 2.5/&amp;P&amp;R&amp;"Arial,Regular"&amp;10Ong Seng Goburdhun Partners Ltd</oddFooter>
  </headerFooter>
  <rowBreaks count="5" manualBreakCount="5">
    <brk id="20" max="6" man="1"/>
    <brk id="63" max="6" man="1"/>
    <brk id="86" max="6" man="1"/>
    <brk id="107" max="6" man="1"/>
    <brk id="129" max="6"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topLeftCell="A22" zoomScale="80" zoomScaleNormal="100" zoomScaleSheetLayoutView="80" workbookViewId="0">
      <selection activeCell="J30" sqref="J30"/>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13</v>
      </c>
      <c r="D5" s="32"/>
      <c r="F5" s="13"/>
    </row>
    <row r="6" spans="2:6" ht="12" customHeight="1">
      <c r="B6" s="11"/>
      <c r="C6" s="36" t="s">
        <v>75</v>
      </c>
      <c r="D6" s="33"/>
      <c r="F6" s="13"/>
    </row>
    <row r="7" spans="2:6" ht="28.5" customHeight="1">
      <c r="B7" s="11"/>
      <c r="C7" s="1058" t="s">
        <v>231</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283</v>
      </c>
      <c r="F13" s="13"/>
    </row>
    <row r="14" spans="2:6" ht="22.35" customHeight="1">
      <c r="B14" s="11"/>
      <c r="C14" s="41"/>
      <c r="D14" s="15" t="s">
        <v>284</v>
      </c>
      <c r="F14" s="13"/>
    </row>
    <row r="15" spans="2:6" ht="22.35" customHeight="1">
      <c r="B15" s="11"/>
      <c r="C15" s="41"/>
      <c r="D15" s="15" t="s">
        <v>285</v>
      </c>
      <c r="F15" s="13"/>
    </row>
    <row r="16" spans="2:6" ht="22.35" customHeight="1">
      <c r="B16" s="11"/>
      <c r="C16" s="41"/>
      <c r="D16" s="15" t="s">
        <v>286</v>
      </c>
      <c r="F16" s="13"/>
    </row>
    <row r="17" spans="2:6" ht="22.35" customHeight="1">
      <c r="B17" s="11"/>
      <c r="C17" s="41"/>
      <c r="D17" s="15" t="s">
        <v>287</v>
      </c>
      <c r="F17" s="13"/>
    </row>
    <row r="18" spans="2:6" ht="15.75" customHeight="1">
      <c r="B18" s="11"/>
      <c r="C18" s="41"/>
      <c r="D18" s="15" t="s">
        <v>545</v>
      </c>
      <c r="F18" s="13"/>
    </row>
    <row r="19" spans="2:6" ht="19.5" customHeight="1">
      <c r="B19" s="11"/>
      <c r="C19" s="41"/>
      <c r="D19" s="15"/>
      <c r="F19" s="13"/>
    </row>
    <row r="20" spans="2:6" ht="13.5" customHeight="1">
      <c r="B20" s="11"/>
      <c r="C20" s="41"/>
      <c r="D20" s="15"/>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288</v>
      </c>
      <c r="D52" s="44"/>
      <c r="E52" s="39"/>
      <c r="F52" s="13"/>
    </row>
    <row r="53" spans="2:6">
      <c r="B53" s="11"/>
      <c r="C53" s="43" t="s">
        <v>14</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7" orientation="portrait" useFirstPageNumber="1" r:id="rId1"/>
  <headerFooter>
    <oddHeader>&amp;R&amp;"Arial,Regular"2.5/&amp;P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281"/>
  <sheetViews>
    <sheetView view="pageBreakPreview" topLeftCell="A16" zoomScale="110" zoomScaleNormal="100" zoomScaleSheetLayoutView="110" workbookViewId="0">
      <selection activeCell="E18" sqref="E18"/>
    </sheetView>
  </sheetViews>
  <sheetFormatPr defaultColWidth="8.85546875" defaultRowHeight="12"/>
  <cols>
    <col min="1" max="1" width="6.7109375" style="93" customWidth="1"/>
    <col min="2" max="2" width="3.5703125" style="88" customWidth="1"/>
    <col min="3" max="3" width="52.28515625" style="129" customWidth="1"/>
    <col min="4" max="4" width="5" style="138" customWidth="1"/>
    <col min="5" max="5" width="7.7109375" style="125" customWidth="1"/>
    <col min="6" max="6" width="10" style="126" customWidth="1"/>
    <col min="7" max="7" width="14.28515625" style="126" customWidth="1"/>
    <col min="8" max="16384" width="8.85546875" style="180"/>
  </cols>
  <sheetData>
    <row r="1" spans="1:7" s="125" customFormat="1" ht="13.9" customHeight="1">
      <c r="A1" s="1082" t="s">
        <v>5</v>
      </c>
      <c r="B1" s="247"/>
      <c r="C1" s="1098" t="s">
        <v>6</v>
      </c>
      <c r="D1" s="1100" t="s">
        <v>7</v>
      </c>
      <c r="E1" s="1102" t="s">
        <v>8</v>
      </c>
      <c r="F1" s="1104" t="s">
        <v>11</v>
      </c>
      <c r="G1" s="174" t="s">
        <v>9</v>
      </c>
    </row>
    <row r="2" spans="1:7" s="125" customFormat="1">
      <c r="A2" s="1083"/>
      <c r="B2" s="274"/>
      <c r="C2" s="1099"/>
      <c r="D2" s="1101"/>
      <c r="E2" s="1103"/>
      <c r="F2" s="1105"/>
      <c r="G2" s="202" t="s">
        <v>12</v>
      </c>
    </row>
    <row r="3" spans="1:7" s="125" customFormat="1" ht="8.25" customHeight="1">
      <c r="A3" s="175"/>
      <c r="B3" s="127"/>
      <c r="C3" s="177"/>
      <c r="D3" s="178"/>
      <c r="E3" s="218"/>
      <c r="F3" s="179"/>
      <c r="G3" s="203"/>
    </row>
    <row r="4" spans="1:7" s="125" customFormat="1">
      <c r="A4" s="175"/>
      <c r="B4" s="176" t="s">
        <v>13</v>
      </c>
      <c r="C4" s="177"/>
      <c r="D4" s="178"/>
      <c r="E4" s="218"/>
      <c r="F4" s="179"/>
      <c r="G4" s="203"/>
    </row>
    <row r="5" spans="1:7">
      <c r="B5" s="176"/>
    </row>
    <row r="6" spans="1:7">
      <c r="B6" s="176" t="s">
        <v>281</v>
      </c>
    </row>
    <row r="7" spans="1:7" ht="9" customHeight="1">
      <c r="B7" s="1062"/>
      <c r="C7" s="1061"/>
    </row>
    <row r="8" spans="1:7">
      <c r="B8" s="176" t="s">
        <v>574</v>
      </c>
    </row>
    <row r="9" spans="1:7">
      <c r="B9" s="176"/>
    </row>
    <row r="10" spans="1:7">
      <c r="B10" s="176" t="s">
        <v>468</v>
      </c>
    </row>
    <row r="11" spans="1:7" ht="12" customHeight="1">
      <c r="B11" s="127"/>
    </row>
    <row r="12" spans="1:7" ht="21.75" customHeight="1">
      <c r="B12" s="1062" t="s">
        <v>469</v>
      </c>
      <c r="C12" s="1061"/>
    </row>
    <row r="13" spans="1:7" ht="32.25" customHeight="1">
      <c r="B13" s="1062" t="s">
        <v>575</v>
      </c>
      <c r="C13" s="1061"/>
    </row>
    <row r="14" spans="1:7" ht="18" customHeight="1">
      <c r="B14" s="1062" t="s">
        <v>576</v>
      </c>
      <c r="C14" s="1061"/>
    </row>
    <row r="15" spans="1:7" ht="69" customHeight="1">
      <c r="B15" s="1062" t="s">
        <v>577</v>
      </c>
      <c r="C15" s="1061"/>
    </row>
    <row r="16" spans="1:7" ht="17.25" customHeight="1">
      <c r="B16" s="1062" t="s">
        <v>578</v>
      </c>
      <c r="C16" s="1061"/>
    </row>
    <row r="17" spans="1:7">
      <c r="B17" s="128"/>
    </row>
    <row r="18" spans="1:7" s="45" customFormat="1" ht="27.75" customHeight="1">
      <c r="A18" s="93">
        <v>1</v>
      </c>
      <c r="B18" s="92"/>
      <c r="C18" s="83" t="s">
        <v>579</v>
      </c>
      <c r="D18" s="493" t="s">
        <v>317</v>
      </c>
      <c r="E18" s="26">
        <v>20</v>
      </c>
      <c r="F18" s="59"/>
      <c r="G18" s="59"/>
    </row>
    <row r="19" spans="1:7" s="45" customFormat="1">
      <c r="A19" s="93"/>
      <c r="B19" s="92"/>
      <c r="C19" s="132"/>
      <c r="D19" s="89"/>
      <c r="E19" s="26"/>
      <c r="F19" s="59"/>
      <c r="G19" s="59"/>
    </row>
    <row r="20" spans="1:7" ht="15.75" customHeight="1">
      <c r="B20" s="1062" t="s">
        <v>583</v>
      </c>
      <c r="C20" s="1061"/>
    </row>
    <row r="21" spans="1:7">
      <c r="B21" s="128"/>
    </row>
    <row r="22" spans="1:7" s="45" customFormat="1">
      <c r="A22" s="93">
        <v>2</v>
      </c>
      <c r="B22" s="92"/>
      <c r="C22" s="132" t="s">
        <v>580</v>
      </c>
      <c r="D22" s="89" t="s">
        <v>317</v>
      </c>
      <c r="E22" s="26">
        <v>330</v>
      </c>
      <c r="F22" s="59"/>
      <c r="G22" s="59"/>
    </row>
    <row r="23" spans="1:7" s="45" customFormat="1">
      <c r="A23" s="93"/>
      <c r="B23" s="92"/>
      <c r="C23" s="132"/>
      <c r="D23" s="89"/>
      <c r="E23" s="26"/>
      <c r="F23" s="59"/>
      <c r="G23" s="59"/>
    </row>
    <row r="24" spans="1:7" ht="32.25" customHeight="1">
      <c r="B24" s="1062" t="s">
        <v>581</v>
      </c>
      <c r="C24" s="1061"/>
    </row>
    <row r="25" spans="1:7" s="45" customFormat="1" ht="25.5" customHeight="1">
      <c r="A25" s="93"/>
      <c r="B25" s="1107" t="s">
        <v>655</v>
      </c>
      <c r="C25" s="1108"/>
      <c r="D25" s="136"/>
      <c r="E25" s="26"/>
      <c r="F25" s="59"/>
      <c r="G25" s="59"/>
    </row>
    <row r="26" spans="1:7" s="45" customFormat="1" ht="53.25" customHeight="1">
      <c r="A26" s="93"/>
      <c r="B26" s="1107" t="s">
        <v>582</v>
      </c>
      <c r="C26" s="1108"/>
      <c r="D26" s="136"/>
      <c r="E26" s="26"/>
      <c r="F26" s="59"/>
      <c r="G26" s="59"/>
    </row>
    <row r="27" spans="1:7" s="45" customFormat="1" ht="12.75" customHeight="1">
      <c r="A27" s="93"/>
      <c r="B27" s="92"/>
      <c r="C27" s="83"/>
      <c r="D27" s="89"/>
      <c r="E27" s="26"/>
      <c r="F27" s="59"/>
      <c r="G27" s="59"/>
    </row>
    <row r="28" spans="1:7" ht="15.75" customHeight="1">
      <c r="B28" s="1062" t="s">
        <v>583</v>
      </c>
      <c r="C28" s="1061"/>
    </row>
    <row r="29" spans="1:7">
      <c r="B29" s="128"/>
    </row>
    <row r="30" spans="1:7" s="45" customFormat="1">
      <c r="A30" s="93">
        <v>3</v>
      </c>
      <c r="B30" s="92"/>
      <c r="C30" s="132" t="s">
        <v>584</v>
      </c>
      <c r="D30" s="89" t="s">
        <v>317</v>
      </c>
      <c r="E30" s="26">
        <v>68</v>
      </c>
      <c r="F30" s="59"/>
      <c r="G30" s="59"/>
    </row>
    <row r="31" spans="1:7" s="45" customFormat="1" ht="7.5" customHeight="1">
      <c r="A31" s="93"/>
      <c r="B31" s="92"/>
      <c r="C31" s="132"/>
      <c r="D31" s="89"/>
      <c r="E31" s="26"/>
      <c r="F31" s="59"/>
      <c r="G31" s="59"/>
    </row>
    <row r="32" spans="1:7" ht="27.75" customHeight="1">
      <c r="A32" s="93">
        <v>4</v>
      </c>
      <c r="C32" s="83" t="s">
        <v>677</v>
      </c>
      <c r="D32" s="89" t="s">
        <v>317</v>
      </c>
      <c r="E32" s="26">
        <v>59</v>
      </c>
      <c r="F32" s="76"/>
      <c r="G32" s="76"/>
    </row>
    <row r="33" spans="1:7" ht="21.75" customHeight="1">
      <c r="A33" s="94">
        <v>5</v>
      </c>
      <c r="B33" s="491"/>
      <c r="C33" s="105" t="s">
        <v>1479</v>
      </c>
      <c r="D33" s="89" t="s">
        <v>317</v>
      </c>
      <c r="E33" s="26">
        <v>10</v>
      </c>
      <c r="F33" s="76"/>
      <c r="G33" s="76"/>
    </row>
    <row r="34" spans="1:7" ht="27.75" customHeight="1">
      <c r="C34" s="132"/>
      <c r="D34" s="89"/>
      <c r="E34" s="26"/>
      <c r="F34" s="76"/>
      <c r="G34" s="76"/>
    </row>
    <row r="35" spans="1:7" s="45" customFormat="1" ht="28.5" customHeight="1">
      <c r="A35" s="93"/>
      <c r="B35" s="1062" t="s">
        <v>694</v>
      </c>
      <c r="C35" s="1061"/>
      <c r="D35" s="136"/>
      <c r="E35" s="26"/>
      <c r="F35" s="59"/>
      <c r="G35" s="59"/>
    </row>
    <row r="36" spans="1:7" s="45" customFormat="1" ht="103.5" customHeight="1">
      <c r="A36" s="93"/>
      <c r="B36" s="1107" t="s">
        <v>657</v>
      </c>
      <c r="C36" s="1108"/>
      <c r="D36" s="136"/>
      <c r="E36" s="26"/>
      <c r="F36" s="59"/>
      <c r="G36" s="59"/>
    </row>
    <row r="37" spans="1:7" s="45" customFormat="1" ht="8.25" customHeight="1">
      <c r="A37" s="93"/>
      <c r="B37" s="72"/>
      <c r="C37" s="205"/>
      <c r="D37" s="136"/>
      <c r="E37" s="26"/>
      <c r="F37" s="59"/>
      <c r="G37" s="59"/>
    </row>
    <row r="38" spans="1:7" s="124" customFormat="1" ht="14.25" customHeight="1">
      <c r="A38" s="115"/>
      <c r="B38" s="273"/>
      <c r="C38" s="146" t="s">
        <v>10</v>
      </c>
      <c r="D38" s="305"/>
      <c r="E38" s="289"/>
      <c r="F38" s="277"/>
      <c r="G38" s="75"/>
    </row>
    <row r="39" spans="1:7" s="45" customFormat="1" ht="18.75" customHeight="1">
      <c r="A39" s="93"/>
      <c r="B39" s="72"/>
      <c r="C39" s="205"/>
      <c r="D39" s="136"/>
      <c r="E39" s="26"/>
      <c r="F39" s="59"/>
      <c r="G39" s="59"/>
    </row>
    <row r="40" spans="1:7" s="45" customFormat="1" ht="49.5" customHeight="1">
      <c r="A40" s="93"/>
      <c r="B40" s="1107" t="s">
        <v>585</v>
      </c>
      <c r="C40" s="1108"/>
      <c r="D40" s="136"/>
      <c r="E40" s="26"/>
      <c r="F40" s="59"/>
      <c r="G40" s="59"/>
    </row>
    <row r="41" spans="1:7" s="45" customFormat="1">
      <c r="A41" s="93"/>
      <c r="B41" s="117"/>
      <c r="C41" s="105"/>
      <c r="D41" s="136"/>
      <c r="E41" s="26"/>
      <c r="F41" s="59"/>
      <c r="G41" s="59"/>
    </row>
    <row r="42" spans="1:7" ht="15.75" customHeight="1">
      <c r="B42" s="1062" t="s">
        <v>583</v>
      </c>
      <c r="C42" s="1061"/>
    </row>
    <row r="43" spans="1:7" s="45" customFormat="1">
      <c r="A43" s="93"/>
      <c r="B43" s="117"/>
      <c r="C43" s="105"/>
      <c r="D43" s="136"/>
      <c r="E43" s="26"/>
      <c r="F43" s="59"/>
      <c r="G43" s="59"/>
    </row>
    <row r="44" spans="1:7" s="45" customFormat="1">
      <c r="A44" s="93">
        <v>6</v>
      </c>
      <c r="B44" s="92"/>
      <c r="C44" s="132" t="s">
        <v>678</v>
      </c>
      <c r="D44" s="89" t="s">
        <v>317</v>
      </c>
      <c r="E44" s="26">
        <v>44</v>
      </c>
      <c r="F44" s="59"/>
      <c r="G44" s="59"/>
    </row>
    <row r="45" spans="1:7" s="45" customFormat="1">
      <c r="A45" s="93"/>
      <c r="B45" s="92"/>
      <c r="C45" s="132"/>
      <c r="D45" s="89"/>
      <c r="E45" s="26"/>
      <c r="F45" s="59"/>
      <c r="G45" s="59"/>
    </row>
    <row r="46" spans="1:7" s="45" customFormat="1">
      <c r="A46" s="93"/>
      <c r="B46" s="92"/>
      <c r="C46" s="132"/>
      <c r="D46" s="89"/>
      <c r="E46" s="26"/>
      <c r="F46" s="59"/>
      <c r="G46" s="59"/>
    </row>
    <row r="47" spans="1:7" s="45" customFormat="1">
      <c r="A47" s="93">
        <v>7</v>
      </c>
      <c r="B47" s="92"/>
      <c r="C47" s="132" t="s">
        <v>679</v>
      </c>
      <c r="D47" s="89" t="s">
        <v>317</v>
      </c>
      <c r="E47" s="26">
        <v>24</v>
      </c>
      <c r="F47" s="59"/>
      <c r="G47" s="59"/>
    </row>
    <row r="48" spans="1:7" s="45" customFormat="1">
      <c r="A48" s="93"/>
      <c r="B48" s="92"/>
      <c r="C48" s="132"/>
      <c r="D48" s="89"/>
      <c r="E48" s="26"/>
      <c r="F48" s="59"/>
      <c r="G48" s="59"/>
    </row>
    <row r="49" spans="1:7" s="45" customFormat="1">
      <c r="A49" s="93"/>
      <c r="B49" s="92"/>
      <c r="C49" s="132"/>
      <c r="D49" s="89"/>
      <c r="E49" s="26"/>
      <c r="F49" s="59"/>
      <c r="G49" s="59"/>
    </row>
    <row r="50" spans="1:7" s="45" customFormat="1" ht="28.5" customHeight="1">
      <c r="A50" s="93"/>
      <c r="B50" s="1062" t="s">
        <v>656</v>
      </c>
      <c r="C50" s="1061"/>
      <c r="D50" s="136"/>
      <c r="E50" s="26"/>
      <c r="F50" s="59"/>
      <c r="G50" s="59"/>
    </row>
    <row r="51" spans="1:7" s="45" customFormat="1" ht="122.25" customHeight="1">
      <c r="A51" s="93"/>
      <c r="B51" s="1107" t="s">
        <v>680</v>
      </c>
      <c r="C51" s="1108"/>
      <c r="D51" s="136"/>
      <c r="E51" s="26"/>
      <c r="F51" s="59"/>
      <c r="G51" s="59"/>
    </row>
    <row r="52" spans="1:7" s="45" customFormat="1" ht="16.5" customHeight="1">
      <c r="A52" s="93"/>
      <c r="B52" s="72"/>
      <c r="C52" s="205"/>
      <c r="D52" s="136"/>
      <c r="E52" s="26"/>
      <c r="F52" s="59"/>
      <c r="G52" s="59"/>
    </row>
    <row r="53" spans="1:7" s="45" customFormat="1" ht="49.5" customHeight="1">
      <c r="A53" s="93"/>
      <c r="B53" s="1107" t="s">
        <v>585</v>
      </c>
      <c r="C53" s="1108"/>
      <c r="D53" s="136"/>
      <c r="E53" s="26"/>
      <c r="F53" s="59"/>
      <c r="G53" s="59"/>
    </row>
    <row r="54" spans="1:7" s="45" customFormat="1">
      <c r="A54" s="93"/>
      <c r="B54" s="117"/>
      <c r="C54" s="105"/>
      <c r="D54" s="136"/>
      <c r="E54" s="26"/>
      <c r="F54" s="59"/>
      <c r="G54" s="59"/>
    </row>
    <row r="55" spans="1:7" ht="15.75" customHeight="1">
      <c r="B55" s="1062" t="s">
        <v>583</v>
      </c>
      <c r="C55" s="1061"/>
    </row>
    <row r="56" spans="1:7" s="45" customFormat="1">
      <c r="A56" s="93"/>
      <c r="B56" s="117"/>
      <c r="C56" s="105"/>
      <c r="D56" s="136"/>
      <c r="E56" s="26"/>
      <c r="F56" s="59"/>
      <c r="G56" s="59"/>
    </row>
    <row r="57" spans="1:7" s="45" customFormat="1" ht="24">
      <c r="A57" s="93">
        <v>8</v>
      </c>
      <c r="B57" s="92"/>
      <c r="C57" s="83" t="s">
        <v>658</v>
      </c>
      <c r="D57" s="89" t="s">
        <v>317</v>
      </c>
      <c r="E57" s="26">
        <v>18</v>
      </c>
      <c r="F57" s="59"/>
      <c r="G57" s="59"/>
    </row>
    <row r="58" spans="1:7" s="45" customFormat="1">
      <c r="A58" s="93"/>
      <c r="B58" s="92"/>
      <c r="C58" s="132"/>
      <c r="D58" s="89"/>
      <c r="E58" s="26"/>
      <c r="F58" s="59"/>
      <c r="G58" s="59"/>
    </row>
    <row r="59" spans="1:7" s="45" customFormat="1" ht="28.5" customHeight="1">
      <c r="A59" s="93"/>
      <c r="B59" s="1062" t="s">
        <v>659</v>
      </c>
      <c r="C59" s="1061"/>
      <c r="D59" s="136"/>
      <c r="E59" s="26"/>
      <c r="F59" s="59"/>
      <c r="G59" s="59"/>
    </row>
    <row r="60" spans="1:7" s="45" customFormat="1">
      <c r="A60" s="93"/>
      <c r="B60" s="92"/>
      <c r="C60" s="132"/>
      <c r="D60" s="89"/>
      <c r="E60" s="26"/>
      <c r="F60" s="59"/>
      <c r="G60" s="59"/>
    </row>
    <row r="61" spans="1:7" ht="15.75" customHeight="1">
      <c r="B61" s="1062" t="s">
        <v>660</v>
      </c>
      <c r="C61" s="1061"/>
    </row>
    <row r="62" spans="1:7" s="45" customFormat="1">
      <c r="A62" s="93"/>
      <c r="B62" s="92"/>
      <c r="C62" s="132"/>
      <c r="D62" s="89"/>
      <c r="E62" s="26"/>
      <c r="F62" s="59"/>
      <c r="G62" s="59"/>
    </row>
    <row r="63" spans="1:7" s="45" customFormat="1" ht="72">
      <c r="A63" s="93">
        <v>9</v>
      </c>
      <c r="B63" s="92"/>
      <c r="C63" s="83" t="s">
        <v>1452</v>
      </c>
      <c r="D63" s="89" t="s">
        <v>199</v>
      </c>
      <c r="E63" s="26">
        <v>4</v>
      </c>
      <c r="F63" s="59"/>
      <c r="G63" s="59"/>
    </row>
    <row r="64" spans="1:7" s="45" customFormat="1">
      <c r="A64" s="93"/>
      <c r="B64" s="92"/>
      <c r="C64" s="83"/>
      <c r="D64" s="89"/>
      <c r="E64" s="26"/>
      <c r="F64" s="59"/>
      <c r="G64" s="59"/>
    </row>
    <row r="65" spans="1:7" s="45" customFormat="1" ht="63.75" customHeight="1">
      <c r="A65" s="93">
        <v>10</v>
      </c>
      <c r="B65" s="92"/>
      <c r="C65" s="83" t="s">
        <v>681</v>
      </c>
      <c r="D65" s="89" t="s">
        <v>196</v>
      </c>
      <c r="E65" s="26">
        <v>56</v>
      </c>
      <c r="F65" s="59"/>
      <c r="G65" s="59"/>
    </row>
    <row r="66" spans="1:7" s="45" customFormat="1">
      <c r="A66" s="93"/>
      <c r="B66" s="92"/>
      <c r="C66" s="132"/>
      <c r="D66" s="89"/>
      <c r="E66" s="26"/>
      <c r="F66" s="59"/>
      <c r="G66" s="59"/>
    </row>
    <row r="67" spans="1:7" s="45" customFormat="1">
      <c r="A67" s="93"/>
      <c r="B67" s="92"/>
      <c r="C67" s="132"/>
      <c r="D67" s="89"/>
      <c r="E67" s="26"/>
      <c r="F67" s="59"/>
      <c r="G67" s="59"/>
    </row>
    <row r="68" spans="1:7" s="45" customFormat="1">
      <c r="A68" s="93"/>
      <c r="B68" s="92"/>
      <c r="C68" s="132"/>
      <c r="D68" s="89"/>
      <c r="E68" s="26"/>
      <c r="F68" s="59"/>
      <c r="G68" s="59"/>
    </row>
    <row r="69" spans="1:7" s="45" customFormat="1">
      <c r="A69" s="93"/>
      <c r="B69" s="92"/>
      <c r="C69" s="132"/>
      <c r="D69" s="89"/>
      <c r="E69" s="26"/>
      <c r="F69" s="59"/>
      <c r="G69" s="59"/>
    </row>
    <row r="70" spans="1:7" s="45" customFormat="1">
      <c r="A70" s="93"/>
      <c r="B70" s="92"/>
      <c r="C70" s="132"/>
      <c r="D70" s="89"/>
      <c r="E70" s="26"/>
      <c r="F70" s="59"/>
      <c r="G70" s="59"/>
    </row>
    <row r="71" spans="1:7" s="124" customFormat="1" ht="18.75" customHeight="1">
      <c r="A71" s="115"/>
      <c r="B71" s="273"/>
      <c r="C71" s="146" t="s">
        <v>10</v>
      </c>
      <c r="D71" s="305"/>
      <c r="E71" s="289"/>
      <c r="F71" s="277"/>
      <c r="G71" s="75"/>
    </row>
    <row r="72" spans="1:7" s="45" customFormat="1">
      <c r="A72" s="93"/>
      <c r="B72" s="92"/>
      <c r="C72" s="132"/>
      <c r="D72" s="89"/>
      <c r="E72" s="26"/>
      <c r="F72" s="59"/>
      <c r="G72" s="59"/>
    </row>
    <row r="73" spans="1:7" s="45" customFormat="1" ht="64.5" customHeight="1">
      <c r="A73" s="93">
        <v>11</v>
      </c>
      <c r="B73" s="92"/>
      <c r="C73" s="83" t="s">
        <v>661</v>
      </c>
      <c r="D73" s="89" t="s">
        <v>317</v>
      </c>
      <c r="E73" s="26">
        <v>5</v>
      </c>
      <c r="F73" s="59"/>
      <c r="G73" s="59"/>
    </row>
    <row r="74" spans="1:7" s="45" customFormat="1">
      <c r="A74" s="93"/>
      <c r="B74" s="92"/>
      <c r="C74" s="132"/>
      <c r="D74" s="89"/>
      <c r="E74" s="26"/>
      <c r="F74" s="59"/>
      <c r="G74" s="59"/>
    </row>
    <row r="75" spans="1:7" s="45" customFormat="1">
      <c r="A75" s="93"/>
      <c r="B75" s="92"/>
      <c r="C75" s="132"/>
      <c r="D75" s="89"/>
      <c r="E75" s="26"/>
      <c r="F75" s="59"/>
      <c r="G75" s="59"/>
    </row>
    <row r="76" spans="1:7" s="45" customFormat="1" ht="24">
      <c r="A76" s="93">
        <v>12</v>
      </c>
      <c r="B76" s="92"/>
      <c r="C76" s="83" t="s">
        <v>662</v>
      </c>
      <c r="D76" s="89" t="s">
        <v>317</v>
      </c>
      <c r="E76" s="26">
        <v>33</v>
      </c>
      <c r="F76" s="59"/>
      <c r="G76" s="59"/>
    </row>
    <row r="77" spans="1:7" s="45" customFormat="1">
      <c r="A77" s="93"/>
      <c r="B77" s="92"/>
      <c r="C77" s="132"/>
      <c r="D77" s="89"/>
      <c r="E77" s="26"/>
      <c r="F77" s="59"/>
      <c r="G77" s="59"/>
    </row>
    <row r="78" spans="1:7" ht="15.75" customHeight="1">
      <c r="B78" s="1062" t="s">
        <v>583</v>
      </c>
      <c r="C78" s="1061"/>
    </row>
    <row r="79" spans="1:7" s="45" customFormat="1">
      <c r="A79" s="93"/>
      <c r="B79" s="92"/>
      <c r="C79" s="132"/>
      <c r="D79" s="89"/>
      <c r="E79" s="26"/>
      <c r="F79" s="59"/>
      <c r="G79" s="59"/>
    </row>
    <row r="80" spans="1:7" s="45" customFormat="1" ht="34.5" customHeight="1">
      <c r="A80" s="93"/>
      <c r="B80" s="1062" t="s">
        <v>586</v>
      </c>
      <c r="C80" s="1061"/>
      <c r="D80" s="136"/>
      <c r="E80" s="26"/>
      <c r="F80" s="59"/>
      <c r="G80" s="59"/>
    </row>
    <row r="81" spans="1:7" s="45" customFormat="1" ht="150" customHeight="1">
      <c r="A81" s="93"/>
      <c r="B81" s="1107" t="s">
        <v>606</v>
      </c>
      <c r="C81" s="1108"/>
      <c r="D81" s="136"/>
      <c r="E81" s="26"/>
      <c r="F81" s="59"/>
      <c r="G81" s="59"/>
    </row>
    <row r="82" spans="1:7" s="45" customFormat="1">
      <c r="A82" s="93"/>
      <c r="B82" s="92"/>
      <c r="C82" s="132"/>
      <c r="D82" s="89"/>
      <c r="E82" s="26"/>
      <c r="F82" s="59"/>
      <c r="G82" s="59"/>
    </row>
    <row r="83" spans="1:7" s="45" customFormat="1">
      <c r="A83" s="93"/>
      <c r="B83" s="92"/>
      <c r="C83" s="132"/>
      <c r="D83" s="89"/>
      <c r="E83" s="26"/>
      <c r="F83" s="59"/>
      <c r="G83" s="59"/>
    </row>
    <row r="84" spans="1:7" s="45" customFormat="1" ht="24">
      <c r="A84" s="93">
        <v>13</v>
      </c>
      <c r="B84" s="92"/>
      <c r="C84" s="83" t="s">
        <v>587</v>
      </c>
      <c r="D84" s="89" t="s">
        <v>317</v>
      </c>
      <c r="E84" s="26">
        <v>330</v>
      </c>
      <c r="F84" s="59"/>
      <c r="G84" s="59"/>
    </row>
    <row r="85" spans="1:7" s="45" customFormat="1">
      <c r="A85" s="93"/>
      <c r="B85" s="92"/>
      <c r="C85" s="132"/>
      <c r="D85" s="89"/>
      <c r="E85" s="26"/>
      <c r="F85" s="59"/>
      <c r="G85" s="59"/>
    </row>
    <row r="86" spans="1:7" s="45" customFormat="1" ht="34.5" customHeight="1">
      <c r="A86" s="93"/>
      <c r="B86" s="1062" t="s">
        <v>588</v>
      </c>
      <c r="C86" s="1061"/>
      <c r="D86" s="136"/>
      <c r="E86" s="26"/>
      <c r="F86" s="59"/>
      <c r="G86" s="59"/>
    </row>
    <row r="87" spans="1:7" s="45" customFormat="1" ht="89.25" customHeight="1">
      <c r="A87" s="93"/>
      <c r="B87" s="1107" t="s">
        <v>607</v>
      </c>
      <c r="C87" s="1108"/>
      <c r="D87" s="136"/>
      <c r="E87" s="26"/>
      <c r="F87" s="59"/>
      <c r="G87" s="59"/>
    </row>
    <row r="88" spans="1:7" s="45" customFormat="1" ht="17.25" customHeight="1">
      <c r="A88" s="93"/>
      <c r="B88" s="72"/>
      <c r="C88" s="205"/>
      <c r="D88" s="136"/>
      <c r="E88" s="26"/>
      <c r="F88" s="59"/>
      <c r="G88" s="59"/>
    </row>
    <row r="89" spans="1:7" s="45" customFormat="1" ht="17.25" customHeight="1">
      <c r="A89" s="93"/>
      <c r="B89" s="72"/>
      <c r="C89" s="205"/>
      <c r="D89" s="136"/>
      <c r="E89" s="26"/>
      <c r="F89" s="59"/>
      <c r="G89" s="59"/>
    </row>
    <row r="90" spans="1:7" s="45" customFormat="1" ht="17.25" customHeight="1">
      <c r="A90" s="93"/>
      <c r="B90" s="72"/>
      <c r="C90" s="205"/>
      <c r="D90" s="136"/>
      <c r="E90" s="26"/>
      <c r="F90" s="59"/>
      <c r="G90" s="59"/>
    </row>
    <row r="91" spans="1:7" s="45" customFormat="1" ht="17.25" customHeight="1">
      <c r="A91" s="93"/>
      <c r="B91" s="72"/>
      <c r="C91" s="205"/>
      <c r="D91" s="136"/>
      <c r="E91" s="26"/>
      <c r="F91" s="59"/>
      <c r="G91" s="59"/>
    </row>
    <row r="92" spans="1:7" s="45" customFormat="1" ht="17.25" customHeight="1">
      <c r="A92" s="93"/>
      <c r="B92" s="72"/>
      <c r="C92" s="205"/>
      <c r="D92" s="136"/>
      <c r="E92" s="26"/>
      <c r="F92" s="59"/>
      <c r="G92" s="59"/>
    </row>
    <row r="93" spans="1:7" s="45" customFormat="1" ht="17.25" customHeight="1">
      <c r="A93" s="93"/>
      <c r="B93" s="72"/>
      <c r="C93" s="205"/>
      <c r="D93" s="136"/>
      <c r="E93" s="26"/>
      <c r="F93" s="59"/>
      <c r="G93" s="59"/>
    </row>
    <row r="94" spans="1:7" s="45" customFormat="1" ht="17.25" customHeight="1">
      <c r="A94" s="93"/>
      <c r="B94" s="72"/>
      <c r="C94" s="205"/>
      <c r="D94" s="136"/>
      <c r="E94" s="26"/>
      <c r="F94" s="59"/>
      <c r="G94" s="59"/>
    </row>
    <row r="95" spans="1:7" s="45" customFormat="1" ht="17.25" customHeight="1">
      <c r="A95" s="93"/>
      <c r="B95" s="72"/>
      <c r="C95" s="205"/>
      <c r="D95" s="136"/>
      <c r="E95" s="26"/>
      <c r="F95" s="59"/>
      <c r="G95" s="59"/>
    </row>
    <row r="96" spans="1:7" s="45" customFormat="1" ht="17.25" customHeight="1">
      <c r="A96" s="93"/>
      <c r="B96" s="72"/>
      <c r="C96" s="205"/>
      <c r="D96" s="136"/>
      <c r="E96" s="26"/>
      <c r="F96" s="59"/>
      <c r="G96" s="59"/>
    </row>
    <row r="97" spans="1:7" s="45" customFormat="1" ht="12" customHeight="1">
      <c r="A97" s="93"/>
      <c r="B97" s="72"/>
      <c r="C97" s="205"/>
      <c r="D97" s="136"/>
      <c r="E97" s="26"/>
      <c r="F97" s="59"/>
      <c r="G97" s="59"/>
    </row>
    <row r="98" spans="1:7" s="45" customFormat="1" ht="17.25" customHeight="1">
      <c r="A98" s="93"/>
      <c r="B98" s="72"/>
      <c r="C98" s="205"/>
      <c r="D98" s="136"/>
      <c r="E98" s="26"/>
      <c r="F98" s="59"/>
      <c r="G98" s="59"/>
    </row>
    <row r="99" spans="1:7" s="45" customFormat="1" ht="17.25" customHeight="1">
      <c r="A99" s="93"/>
      <c r="B99" s="72"/>
      <c r="C99" s="205"/>
      <c r="D99" s="136"/>
      <c r="E99" s="26"/>
      <c r="F99" s="59"/>
      <c r="G99" s="59"/>
    </row>
    <row r="100" spans="1:7" s="124" customFormat="1" ht="18.75" customHeight="1">
      <c r="A100" s="115"/>
      <c r="B100" s="273"/>
      <c r="C100" s="146" t="s">
        <v>10</v>
      </c>
      <c r="D100" s="305"/>
      <c r="E100" s="289"/>
      <c r="F100" s="277"/>
      <c r="G100" s="75"/>
    </row>
    <row r="101" spans="1:7" s="45" customFormat="1" ht="117.75" customHeight="1">
      <c r="A101" s="93"/>
      <c r="B101" s="1109" t="s">
        <v>608</v>
      </c>
      <c r="C101" s="1110"/>
      <c r="D101" s="89"/>
      <c r="E101" s="26"/>
      <c r="F101" s="59"/>
      <c r="G101" s="59"/>
    </row>
    <row r="102" spans="1:7" s="45" customFormat="1">
      <c r="A102" s="93"/>
      <c r="B102" s="92"/>
      <c r="C102" s="132"/>
      <c r="D102" s="89"/>
      <c r="E102" s="26"/>
      <c r="F102" s="59"/>
      <c r="G102" s="59"/>
    </row>
    <row r="103" spans="1:7" s="45" customFormat="1" ht="38.25" customHeight="1">
      <c r="A103" s="93">
        <v>14</v>
      </c>
      <c r="B103" s="92"/>
      <c r="C103" s="83" t="s">
        <v>663</v>
      </c>
      <c r="D103" s="89" t="s">
        <v>317</v>
      </c>
      <c r="E103" s="26">
        <v>20</v>
      </c>
      <c r="F103" s="59"/>
      <c r="G103" s="59"/>
    </row>
    <row r="104" spans="1:7" s="45" customFormat="1" ht="34.5" customHeight="1">
      <c r="A104" s="93"/>
      <c r="B104" s="1062" t="s">
        <v>589</v>
      </c>
      <c r="C104" s="1061"/>
      <c r="D104" s="136"/>
      <c r="E104" s="26"/>
      <c r="F104" s="59"/>
      <c r="G104" s="59"/>
    </row>
    <row r="105" spans="1:7" s="45" customFormat="1" ht="89.25" customHeight="1">
      <c r="A105" s="93"/>
      <c r="B105" s="1107" t="s">
        <v>590</v>
      </c>
      <c r="C105" s="1108"/>
      <c r="D105" s="136"/>
      <c r="E105" s="26"/>
      <c r="F105" s="59"/>
      <c r="G105" s="59"/>
    </row>
    <row r="106" spans="1:7" s="45" customFormat="1" ht="12.75" customHeight="1">
      <c r="A106" s="93"/>
      <c r="B106" s="92"/>
      <c r="C106" s="83"/>
      <c r="D106" s="89"/>
      <c r="E106" s="26"/>
      <c r="F106" s="59"/>
      <c r="G106" s="59"/>
    </row>
    <row r="107" spans="1:7" ht="15.75" customHeight="1">
      <c r="B107" s="1062" t="s">
        <v>583</v>
      </c>
      <c r="C107" s="1061"/>
    </row>
    <row r="108" spans="1:7" ht="15.75" customHeight="1">
      <c r="B108" s="54"/>
      <c r="C108" s="173"/>
    </row>
    <row r="109" spans="1:7" s="45" customFormat="1" ht="24" customHeight="1">
      <c r="A109" s="93">
        <v>15</v>
      </c>
      <c r="B109" s="92"/>
      <c r="C109" s="83" t="s">
        <v>591</v>
      </c>
      <c r="D109" s="89" t="s">
        <v>317</v>
      </c>
      <c r="E109" s="26">
        <v>44</v>
      </c>
      <c r="F109" s="59"/>
      <c r="G109" s="59"/>
    </row>
    <row r="110" spans="1:7" s="45" customFormat="1">
      <c r="A110" s="93"/>
      <c r="B110" s="92"/>
      <c r="C110" s="105"/>
      <c r="D110" s="136"/>
      <c r="E110" s="26"/>
      <c r="F110" s="59"/>
      <c r="G110" s="59"/>
    </row>
    <row r="111" spans="1:7" ht="18" customHeight="1">
      <c r="B111" s="1062" t="s">
        <v>592</v>
      </c>
      <c r="C111" s="1061"/>
    </row>
    <row r="112" spans="1:7" s="45" customFormat="1" ht="52.5" customHeight="1">
      <c r="A112" s="93">
        <v>16</v>
      </c>
      <c r="B112" s="92"/>
      <c r="C112" s="83" t="s">
        <v>593</v>
      </c>
      <c r="D112" s="89" t="s">
        <v>196</v>
      </c>
      <c r="E112" s="26">
        <v>98</v>
      </c>
      <c r="F112" s="59"/>
      <c r="G112" s="59"/>
    </row>
    <row r="113" spans="1:7" s="45" customFormat="1">
      <c r="A113" s="93"/>
      <c r="B113" s="92"/>
      <c r="C113" s="132"/>
      <c r="D113" s="136"/>
      <c r="E113" s="26"/>
      <c r="F113" s="59"/>
      <c r="G113" s="59"/>
    </row>
    <row r="114" spans="1:7" s="45" customFormat="1" ht="25.5" customHeight="1">
      <c r="A114" s="93"/>
      <c r="B114" s="1096" t="s">
        <v>594</v>
      </c>
      <c r="C114" s="1097"/>
      <c r="D114" s="136"/>
      <c r="E114" s="26"/>
      <c r="F114" s="59"/>
      <c r="G114" s="59"/>
    </row>
    <row r="115" spans="1:7" s="45" customFormat="1">
      <c r="A115" s="93"/>
      <c r="B115" s="92"/>
      <c r="C115" s="105"/>
      <c r="D115" s="136"/>
      <c r="E115" s="26"/>
      <c r="F115" s="59"/>
      <c r="G115" s="59"/>
    </row>
    <row r="116" spans="1:7" s="25" customFormat="1">
      <c r="A116" s="144"/>
      <c r="B116" s="92"/>
      <c r="C116" s="148"/>
      <c r="D116" s="306"/>
      <c r="E116" s="291"/>
      <c r="F116" s="278"/>
      <c r="G116" s="74"/>
    </row>
    <row r="117" spans="1:7" s="25" customFormat="1" ht="42.75" customHeight="1">
      <c r="A117" s="144">
        <v>17</v>
      </c>
      <c r="B117" s="92"/>
      <c r="C117" s="83" t="s">
        <v>595</v>
      </c>
      <c r="D117" s="89" t="s">
        <v>196</v>
      </c>
      <c r="E117" s="26">
        <v>325</v>
      </c>
      <c r="F117" s="278"/>
      <c r="G117" s="74"/>
    </row>
    <row r="118" spans="1:7" s="25" customFormat="1">
      <c r="A118" s="144"/>
      <c r="B118" s="92"/>
      <c r="C118" s="135"/>
      <c r="D118" s="306"/>
      <c r="E118" s="291"/>
      <c r="F118" s="278"/>
      <c r="G118" s="74"/>
    </row>
    <row r="119" spans="1:7" s="25" customFormat="1" ht="60">
      <c r="A119" s="144">
        <v>18</v>
      </c>
      <c r="B119" s="92"/>
      <c r="C119" s="83" t="s">
        <v>596</v>
      </c>
      <c r="D119" s="89" t="s">
        <v>199</v>
      </c>
      <c r="E119" s="26">
        <v>1</v>
      </c>
      <c r="F119" s="278"/>
      <c r="G119" s="74"/>
    </row>
    <row r="120" spans="1:7" s="25" customFormat="1">
      <c r="A120" s="144"/>
      <c r="B120" s="92"/>
      <c r="C120" s="135"/>
      <c r="D120" s="306"/>
      <c r="E120" s="291"/>
      <c r="F120" s="278"/>
      <c r="G120" s="74"/>
    </row>
    <row r="121" spans="1:7" s="25" customFormat="1" ht="18.75" customHeight="1">
      <c r="A121" s="144">
        <v>19</v>
      </c>
      <c r="B121" s="92"/>
      <c r="C121" s="83" t="s">
        <v>597</v>
      </c>
      <c r="D121" s="89" t="s">
        <v>199</v>
      </c>
      <c r="E121" s="26">
        <v>1</v>
      </c>
      <c r="F121" s="278"/>
      <c r="G121" s="74"/>
    </row>
    <row r="122" spans="1:7" s="25" customFormat="1">
      <c r="A122" s="144"/>
      <c r="B122" s="92"/>
      <c r="C122" s="135"/>
      <c r="D122" s="306"/>
      <c r="E122" s="291"/>
      <c r="F122" s="278"/>
      <c r="G122" s="74"/>
    </row>
    <row r="123" spans="1:7" s="25" customFormat="1" ht="22.5" customHeight="1">
      <c r="A123" s="144">
        <v>20</v>
      </c>
      <c r="B123" s="92"/>
      <c r="C123" s="83" t="s">
        <v>598</v>
      </c>
      <c r="D123" s="89" t="s">
        <v>199</v>
      </c>
      <c r="E123" s="26">
        <v>1</v>
      </c>
      <c r="F123" s="278"/>
      <c r="G123" s="74"/>
    </row>
    <row r="124" spans="1:7" s="25" customFormat="1">
      <c r="A124" s="144"/>
      <c r="B124" s="92"/>
      <c r="C124" s="135"/>
      <c r="D124" s="306"/>
      <c r="E124" s="291"/>
      <c r="F124" s="278"/>
      <c r="G124" s="74"/>
    </row>
    <row r="125" spans="1:7" s="25" customFormat="1" ht="19.5" customHeight="1">
      <c r="A125" s="144">
        <v>21</v>
      </c>
      <c r="B125" s="92"/>
      <c r="C125" s="83" t="s">
        <v>599</v>
      </c>
      <c r="D125" s="89" t="s">
        <v>199</v>
      </c>
      <c r="E125" s="26">
        <v>1</v>
      </c>
      <c r="F125" s="278"/>
      <c r="G125" s="74"/>
    </row>
    <row r="126" spans="1:7" s="181" customFormat="1">
      <c r="A126" s="144"/>
      <c r="B126" s="188"/>
      <c r="C126" s="189"/>
      <c r="D126" s="189"/>
      <c r="E126" s="292"/>
      <c r="F126" s="182"/>
      <c r="G126" s="182"/>
    </row>
    <row r="127" spans="1:7" s="181" customFormat="1">
      <c r="A127" s="144"/>
      <c r="B127" s="188"/>
      <c r="C127" s="189"/>
      <c r="D127" s="189"/>
      <c r="E127" s="292"/>
      <c r="F127" s="182"/>
      <c r="G127" s="182"/>
    </row>
    <row r="128" spans="1:7" s="124" customFormat="1" ht="18.75" customHeight="1">
      <c r="A128" s="115"/>
      <c r="B128" s="273"/>
      <c r="C128" s="146" t="s">
        <v>10</v>
      </c>
      <c r="D128" s="305"/>
      <c r="E128" s="289"/>
      <c r="F128" s="277"/>
      <c r="G128" s="75"/>
    </row>
    <row r="129" spans="1:7" s="181" customFormat="1">
      <c r="A129" s="144"/>
      <c r="B129" s="188"/>
      <c r="C129" s="189"/>
      <c r="D129" s="189"/>
      <c r="E129" s="292"/>
      <c r="F129" s="182"/>
      <c r="G129" s="182"/>
    </row>
    <row r="130" spans="1:7" s="25" customFormat="1" ht="24.75" customHeight="1">
      <c r="A130" s="144"/>
      <c r="B130" s="1062" t="s">
        <v>665</v>
      </c>
      <c r="C130" s="1061"/>
      <c r="D130" s="138"/>
      <c r="E130" s="140"/>
      <c r="F130" s="141"/>
      <c r="G130" s="239"/>
    </row>
    <row r="131" spans="1:7" s="181" customFormat="1">
      <c r="A131" s="144"/>
      <c r="B131" s="188"/>
      <c r="C131" s="189"/>
      <c r="D131" s="189"/>
      <c r="E131" s="292"/>
      <c r="F131" s="182"/>
      <c r="G131" s="182"/>
    </row>
    <row r="132" spans="1:7" s="181" customFormat="1" ht="36">
      <c r="A132" s="144">
        <v>22</v>
      </c>
      <c r="B132" s="188"/>
      <c r="C132" s="83" t="s">
        <v>666</v>
      </c>
      <c r="D132" s="189" t="s">
        <v>196</v>
      </c>
      <c r="E132" s="292">
        <v>53</v>
      </c>
      <c r="F132" s="182"/>
      <c r="G132" s="182"/>
    </row>
    <row r="133" spans="1:7" s="181" customFormat="1">
      <c r="A133" s="144"/>
      <c r="B133" s="188"/>
      <c r="C133" s="189"/>
      <c r="D133" s="189"/>
      <c r="E133" s="292"/>
      <c r="F133" s="182"/>
      <c r="G133" s="182"/>
    </row>
    <row r="134" spans="1:7" s="181" customFormat="1">
      <c r="A134" s="144"/>
      <c r="B134" s="188"/>
      <c r="C134" s="189"/>
      <c r="D134" s="189"/>
      <c r="E134" s="292"/>
      <c r="F134" s="182"/>
      <c r="G134" s="182"/>
    </row>
    <row r="135" spans="1:7" s="181" customFormat="1" ht="24">
      <c r="A135" s="144">
        <v>23</v>
      </c>
      <c r="B135" s="188"/>
      <c r="C135" s="83" t="s">
        <v>667</v>
      </c>
      <c r="D135" s="189" t="s">
        <v>196</v>
      </c>
      <c r="E135" s="292">
        <v>53</v>
      </c>
      <c r="F135" s="182"/>
      <c r="G135" s="182"/>
    </row>
    <row r="136" spans="1:7" s="181" customFormat="1">
      <c r="A136" s="144"/>
      <c r="B136" s="188"/>
      <c r="C136" s="189"/>
      <c r="D136" s="189"/>
      <c r="E136" s="292"/>
      <c r="F136" s="182"/>
      <c r="G136" s="182"/>
    </row>
    <row r="137" spans="1:7" s="25" customFormat="1" ht="24.75" customHeight="1">
      <c r="A137" s="144"/>
      <c r="B137" s="1062" t="s">
        <v>668</v>
      </c>
      <c r="C137" s="1061"/>
      <c r="D137" s="138"/>
      <c r="E137" s="140"/>
      <c r="F137" s="141"/>
      <c r="G137" s="239"/>
    </row>
    <row r="138" spans="1:7" s="181" customFormat="1">
      <c r="A138" s="144"/>
      <c r="B138" s="188"/>
      <c r="C138" s="189"/>
      <c r="D138" s="189"/>
      <c r="E138" s="292"/>
      <c r="F138" s="182"/>
      <c r="G138" s="182"/>
    </row>
    <row r="139" spans="1:7" s="181" customFormat="1" ht="24">
      <c r="A139" s="144">
        <v>24</v>
      </c>
      <c r="B139" s="188"/>
      <c r="C139" s="83" t="s">
        <v>669</v>
      </c>
      <c r="D139" s="189" t="s">
        <v>196</v>
      </c>
      <c r="E139" s="292">
        <v>20</v>
      </c>
      <c r="F139" s="182"/>
      <c r="G139" s="182"/>
    </row>
    <row r="140" spans="1:7" s="181" customFormat="1">
      <c r="A140" s="144"/>
      <c r="B140" s="188"/>
      <c r="C140" s="189"/>
      <c r="D140" s="189"/>
      <c r="E140" s="292"/>
      <c r="F140" s="182"/>
      <c r="G140" s="182"/>
    </row>
    <row r="141" spans="1:7" s="181" customFormat="1" ht="14.25" customHeight="1">
      <c r="A141" s="144">
        <v>25</v>
      </c>
      <c r="B141" s="188"/>
      <c r="C141" s="83" t="s">
        <v>670</v>
      </c>
      <c r="D141" s="189" t="s">
        <v>196</v>
      </c>
      <c r="E141" s="292">
        <v>14</v>
      </c>
      <c r="F141" s="182"/>
      <c r="G141" s="182"/>
    </row>
    <row r="142" spans="1:7" s="181" customFormat="1">
      <c r="A142" s="144"/>
      <c r="B142" s="188"/>
      <c r="C142" s="189"/>
      <c r="D142" s="189"/>
      <c r="E142" s="292"/>
      <c r="F142" s="182"/>
      <c r="G142" s="182"/>
    </row>
    <row r="143" spans="1:7" s="181" customFormat="1" ht="24">
      <c r="A143" s="144">
        <v>26</v>
      </c>
      <c r="B143" s="188"/>
      <c r="C143" s="83" t="s">
        <v>671</v>
      </c>
      <c r="D143" s="189" t="s">
        <v>196</v>
      </c>
      <c r="E143" s="292">
        <v>4</v>
      </c>
      <c r="F143" s="182"/>
      <c r="G143" s="182"/>
    </row>
    <row r="144" spans="1:7" s="181" customFormat="1">
      <c r="A144" s="144"/>
      <c r="B144" s="188"/>
      <c r="C144" s="189"/>
      <c r="D144" s="189"/>
      <c r="E144" s="292"/>
      <c r="F144" s="182"/>
      <c r="G144" s="182"/>
    </row>
    <row r="145" spans="1:7" s="181" customFormat="1">
      <c r="A145" s="144"/>
      <c r="B145" s="188"/>
      <c r="C145" s="189"/>
      <c r="D145" s="189"/>
      <c r="E145" s="292"/>
      <c r="F145" s="182"/>
      <c r="G145" s="182"/>
    </row>
    <row r="146" spans="1:7" s="25" customFormat="1" ht="24.75" customHeight="1">
      <c r="A146" s="144"/>
      <c r="B146" s="1062" t="s">
        <v>475</v>
      </c>
      <c r="C146" s="1061"/>
      <c r="D146" s="138"/>
      <c r="E146" s="140"/>
      <c r="F146" s="141"/>
      <c r="G146" s="239"/>
    </row>
    <row r="147" spans="1:7" s="45" customFormat="1" ht="34.5" customHeight="1">
      <c r="A147" s="93"/>
      <c r="B147" s="1062" t="s">
        <v>620</v>
      </c>
      <c r="C147" s="1061"/>
      <c r="D147" s="136"/>
      <c r="E147" s="26"/>
      <c r="F147" s="59"/>
      <c r="G147" s="59"/>
    </row>
    <row r="148" spans="1:7" s="25" customFormat="1" ht="24.75" customHeight="1">
      <c r="A148" s="144"/>
      <c r="B148" s="1062" t="s">
        <v>609</v>
      </c>
      <c r="C148" s="1061"/>
      <c r="D148" s="138"/>
      <c r="E148" s="140"/>
      <c r="F148" s="141"/>
      <c r="G148" s="239"/>
    </row>
    <row r="149" spans="1:7" s="25" customFormat="1" ht="24.75" customHeight="1">
      <c r="A149" s="144"/>
      <c r="B149" s="1107"/>
      <c r="C149" s="1108"/>
      <c r="D149" s="138"/>
      <c r="E149" s="140"/>
      <c r="F149" s="141"/>
      <c r="G149" s="239"/>
    </row>
    <row r="150" spans="1:7" s="25" customFormat="1" ht="24.75" customHeight="1">
      <c r="A150" s="144"/>
      <c r="B150" s="1107" t="s">
        <v>610</v>
      </c>
      <c r="C150" s="1108"/>
      <c r="D150" s="138"/>
      <c r="E150" s="140"/>
      <c r="F150" s="141"/>
      <c r="G150" s="239"/>
    </row>
    <row r="151" spans="1:7" s="25" customFormat="1" ht="42" customHeight="1">
      <c r="A151" s="144"/>
      <c r="B151" s="1107" t="s">
        <v>621</v>
      </c>
      <c r="C151" s="1108"/>
      <c r="D151" s="138"/>
      <c r="E151" s="140"/>
      <c r="F151" s="141"/>
      <c r="G151" s="239"/>
    </row>
    <row r="152" spans="1:7" s="25" customFormat="1" ht="17.25" customHeight="1">
      <c r="A152" s="144"/>
      <c r="B152" s="290"/>
      <c r="C152" s="197"/>
      <c r="D152" s="138"/>
      <c r="E152" s="140"/>
      <c r="F152" s="141"/>
      <c r="G152" s="239"/>
    </row>
    <row r="153" spans="1:7" s="124" customFormat="1" ht="18.75" customHeight="1">
      <c r="A153" s="93"/>
      <c r="B153" s="1107" t="s">
        <v>611</v>
      </c>
      <c r="C153" s="1108"/>
      <c r="D153" s="138"/>
      <c r="E153" s="125"/>
      <c r="F153" s="76"/>
      <c r="G153" s="76"/>
    </row>
    <row r="154" spans="1:7" s="25" customFormat="1" ht="53.25" customHeight="1">
      <c r="A154" s="144">
        <v>27</v>
      </c>
      <c r="B154" s="290"/>
      <c r="C154" s="197" t="s">
        <v>622</v>
      </c>
      <c r="D154" s="138" t="s">
        <v>317</v>
      </c>
      <c r="E154" s="140">
        <v>1440</v>
      </c>
      <c r="F154" s="141"/>
      <c r="G154" s="239"/>
    </row>
    <row r="155" spans="1:7" s="25" customFormat="1" ht="24.75" customHeight="1">
      <c r="A155" s="144"/>
      <c r="B155" s="290"/>
      <c r="C155" s="197"/>
      <c r="D155" s="138"/>
      <c r="E155" s="140"/>
      <c r="F155" s="141"/>
      <c r="G155" s="239"/>
    </row>
    <row r="156" spans="1:7" s="25" customFormat="1" ht="23.25" customHeight="1">
      <c r="A156" s="144">
        <v>28</v>
      </c>
      <c r="B156" s="290"/>
      <c r="C156" s="197" t="s">
        <v>623</v>
      </c>
      <c r="D156" s="138" t="s">
        <v>317</v>
      </c>
      <c r="E156" s="140">
        <v>233</v>
      </c>
      <c r="F156" s="141"/>
      <c r="G156" s="239"/>
    </row>
    <row r="157" spans="1:7" s="25" customFormat="1" ht="24.75" customHeight="1">
      <c r="A157" s="144"/>
      <c r="B157" s="290"/>
      <c r="C157" s="197"/>
      <c r="D157" s="138"/>
      <c r="E157" s="140"/>
      <c r="F157" s="141"/>
      <c r="G157" s="239"/>
    </row>
    <row r="158" spans="1:7" s="25" customFormat="1" ht="24.75" customHeight="1">
      <c r="A158" s="144">
        <v>29</v>
      </c>
      <c r="B158" s="290"/>
      <c r="C158" s="197" t="s">
        <v>624</v>
      </c>
      <c r="D158" s="138" t="s">
        <v>317</v>
      </c>
      <c r="E158" s="140">
        <v>34</v>
      </c>
      <c r="F158" s="141"/>
      <c r="G158" s="239"/>
    </row>
    <row r="159" spans="1:7" s="25" customFormat="1" ht="24.75" customHeight="1">
      <c r="A159" s="144"/>
      <c r="B159" s="290"/>
      <c r="C159" s="197"/>
      <c r="D159" s="138"/>
      <c r="E159" s="140"/>
      <c r="F159" s="141"/>
      <c r="G159" s="239"/>
    </row>
    <row r="160" spans="1:7" s="124" customFormat="1" ht="24" customHeight="1">
      <c r="A160" s="93"/>
      <c r="B160" s="1107" t="s">
        <v>612</v>
      </c>
      <c r="C160" s="1108"/>
      <c r="D160" s="138"/>
      <c r="E160" s="125"/>
      <c r="F160" s="76"/>
      <c r="G160" s="76"/>
    </row>
    <row r="161" spans="1:7" s="25" customFormat="1" ht="17.25" customHeight="1">
      <c r="A161" s="144">
        <v>30</v>
      </c>
      <c r="B161" s="290"/>
      <c r="C161" s="197" t="s">
        <v>625</v>
      </c>
      <c r="D161" s="138" t="s">
        <v>317</v>
      </c>
      <c r="E161" s="140">
        <v>74</v>
      </c>
      <c r="F161" s="141"/>
      <c r="G161" s="239"/>
    </row>
    <row r="162" spans="1:7" s="25" customFormat="1" ht="17.25" customHeight="1">
      <c r="A162" s="144"/>
      <c r="B162" s="290"/>
      <c r="C162" s="197"/>
      <c r="D162" s="138"/>
      <c r="E162" s="140"/>
      <c r="F162" s="141"/>
      <c r="G162" s="239"/>
    </row>
    <row r="163" spans="1:7" s="124" customFormat="1" ht="18.75" customHeight="1">
      <c r="A163" s="115"/>
      <c r="B163" s="273"/>
      <c r="C163" s="146" t="s">
        <v>10</v>
      </c>
      <c r="D163" s="305"/>
      <c r="E163" s="289"/>
      <c r="F163" s="277"/>
      <c r="G163" s="75"/>
    </row>
    <row r="164" spans="1:7" s="25" customFormat="1" ht="24.75" customHeight="1">
      <c r="A164" s="144"/>
      <c r="B164" s="290"/>
      <c r="C164" s="197"/>
      <c r="D164" s="138"/>
      <c r="E164" s="140"/>
      <c r="F164" s="141"/>
      <c r="G164" s="239"/>
    </row>
    <row r="165" spans="1:7" s="25" customFormat="1" ht="24.75" customHeight="1">
      <c r="A165" s="144"/>
      <c r="B165" s="1107" t="s">
        <v>589</v>
      </c>
      <c r="C165" s="1108"/>
      <c r="D165" s="138"/>
      <c r="E165" s="140"/>
      <c r="F165" s="141"/>
      <c r="G165" s="239"/>
    </row>
    <row r="166" spans="1:7" s="25" customFormat="1" ht="62.25" customHeight="1">
      <c r="A166" s="144"/>
      <c r="B166" s="1107" t="s">
        <v>613</v>
      </c>
      <c r="C166" s="1108"/>
      <c r="D166" s="138"/>
      <c r="E166" s="140"/>
      <c r="F166" s="141"/>
      <c r="G166" s="239"/>
    </row>
    <row r="167" spans="1:7" s="25" customFormat="1" ht="24.75" customHeight="1">
      <c r="A167" s="144"/>
      <c r="B167" s="290"/>
      <c r="C167" s="197"/>
      <c r="D167" s="138"/>
      <c r="E167" s="140"/>
      <c r="F167" s="141"/>
      <c r="G167" s="239"/>
    </row>
    <row r="168" spans="1:7" s="124" customFormat="1" ht="24" customHeight="1">
      <c r="A168" s="93"/>
      <c r="B168" s="1107" t="s">
        <v>614</v>
      </c>
      <c r="C168" s="1108"/>
      <c r="D168" s="138"/>
      <c r="E168" s="125"/>
      <c r="F168" s="76"/>
      <c r="G168" s="76"/>
    </row>
    <row r="169" spans="1:7" s="25" customFormat="1" ht="23.25" customHeight="1">
      <c r="A169" s="144">
        <v>31</v>
      </c>
      <c r="B169" s="281"/>
      <c r="C169" s="79" t="s">
        <v>615</v>
      </c>
      <c r="D169" s="138" t="s">
        <v>317</v>
      </c>
      <c r="E169" s="140">
        <v>115</v>
      </c>
      <c r="F169" s="141"/>
      <c r="G169" s="239"/>
    </row>
    <row r="170" spans="1:7" s="25" customFormat="1">
      <c r="A170" s="144"/>
      <c r="B170" s="290"/>
      <c r="C170" s="131"/>
      <c r="D170" s="307"/>
      <c r="E170" s="288"/>
      <c r="F170" s="141"/>
      <c r="G170" s="239"/>
    </row>
    <row r="171" spans="1:7" s="25" customFormat="1" ht="33" customHeight="1">
      <c r="A171" s="144"/>
      <c r="B171" s="1062" t="s">
        <v>664</v>
      </c>
      <c r="C171" s="1061"/>
      <c r="D171" s="138"/>
      <c r="E171" s="140"/>
      <c r="F171" s="141"/>
      <c r="G171" s="239"/>
    </row>
    <row r="172" spans="1:7" s="25" customFormat="1" ht="159.75" customHeight="1">
      <c r="A172" s="144"/>
      <c r="B172" s="1107" t="s">
        <v>672</v>
      </c>
      <c r="C172" s="1108"/>
      <c r="D172" s="307"/>
      <c r="E172" s="288"/>
      <c r="F172" s="141"/>
      <c r="G172" s="239"/>
    </row>
    <row r="173" spans="1:7" s="25" customFormat="1">
      <c r="A173" s="144"/>
      <c r="B173" s="290"/>
      <c r="C173" s="131"/>
      <c r="D173" s="307"/>
      <c r="E173" s="288"/>
      <c r="F173" s="141"/>
      <c r="G173" s="239"/>
    </row>
    <row r="174" spans="1:7" s="124" customFormat="1" ht="24" customHeight="1">
      <c r="A174" s="93"/>
      <c r="B174" s="1107" t="s">
        <v>614</v>
      </c>
      <c r="C174" s="1108"/>
      <c r="D174" s="138"/>
      <c r="E174" s="125"/>
      <c r="F174" s="76"/>
      <c r="G174" s="76"/>
    </row>
    <row r="175" spans="1:7" s="25" customFormat="1">
      <c r="A175" s="144"/>
      <c r="B175" s="290"/>
      <c r="C175" s="131"/>
      <c r="D175" s="307"/>
      <c r="E175" s="288"/>
      <c r="F175" s="141"/>
      <c r="G175" s="239"/>
    </row>
    <row r="176" spans="1:7" s="25" customFormat="1" ht="23.25" customHeight="1">
      <c r="A176" s="144">
        <v>32</v>
      </c>
      <c r="B176" s="281"/>
      <c r="C176" s="79" t="s">
        <v>682</v>
      </c>
      <c r="D176" s="138" t="s">
        <v>317</v>
      </c>
      <c r="E176" s="140">
        <v>29</v>
      </c>
      <c r="F176" s="141"/>
      <c r="G176" s="239"/>
    </row>
    <row r="177" spans="1:7" s="25" customFormat="1">
      <c r="A177" s="144"/>
      <c r="B177" s="290"/>
      <c r="C177" s="131"/>
      <c r="D177" s="307"/>
      <c r="E177" s="288"/>
      <c r="F177" s="141"/>
      <c r="G177" s="239"/>
    </row>
    <row r="178" spans="1:7" s="25" customFormat="1" ht="150" customHeight="1">
      <c r="A178" s="144"/>
      <c r="B178" s="1107" t="s">
        <v>673</v>
      </c>
      <c r="C178" s="1108"/>
      <c r="D178" s="307"/>
      <c r="E178" s="288"/>
      <c r="F178" s="141"/>
      <c r="G178" s="239"/>
    </row>
    <row r="179" spans="1:7" s="25" customFormat="1">
      <c r="A179" s="144"/>
      <c r="B179" s="290"/>
      <c r="C179" s="131"/>
      <c r="D179" s="307"/>
      <c r="E179" s="288"/>
      <c r="F179" s="141"/>
      <c r="G179" s="239"/>
    </row>
    <row r="180" spans="1:7" s="124" customFormat="1" ht="24" customHeight="1">
      <c r="A180" s="93"/>
      <c r="B180" s="1107" t="s">
        <v>614</v>
      </c>
      <c r="C180" s="1108"/>
      <c r="D180" s="138"/>
      <c r="E180" s="125"/>
      <c r="F180" s="76"/>
      <c r="G180" s="76"/>
    </row>
    <row r="181" spans="1:7" s="25" customFormat="1">
      <c r="A181" s="144"/>
      <c r="B181" s="290"/>
      <c r="C181" s="131"/>
      <c r="D181" s="307"/>
      <c r="E181" s="288"/>
      <c r="F181" s="141"/>
      <c r="G181" s="239"/>
    </row>
    <row r="182" spans="1:7" s="25" customFormat="1" ht="23.25" customHeight="1">
      <c r="A182" s="144">
        <v>33</v>
      </c>
      <c r="B182" s="281"/>
      <c r="C182" s="79" t="s">
        <v>674</v>
      </c>
      <c r="D182" s="138" t="s">
        <v>317</v>
      </c>
      <c r="E182" s="140">
        <v>58</v>
      </c>
      <c r="F182" s="141"/>
      <c r="G182" s="239"/>
    </row>
    <row r="183" spans="1:7" s="25" customFormat="1">
      <c r="A183" s="144"/>
      <c r="B183" s="290"/>
      <c r="C183" s="131"/>
      <c r="D183" s="307"/>
      <c r="E183" s="288"/>
      <c r="F183" s="141"/>
      <c r="G183" s="239"/>
    </row>
    <row r="184" spans="1:7" s="25" customFormat="1" ht="24">
      <c r="A184" s="144">
        <v>34</v>
      </c>
      <c r="B184" s="290"/>
      <c r="C184" s="130" t="s">
        <v>675</v>
      </c>
      <c r="D184" s="137" t="s">
        <v>317</v>
      </c>
      <c r="E184" s="140">
        <v>174</v>
      </c>
      <c r="F184" s="141"/>
      <c r="G184" s="239"/>
    </row>
    <row r="185" spans="1:7" s="25" customFormat="1">
      <c r="A185" s="144"/>
      <c r="B185" s="290"/>
      <c r="C185" s="130"/>
      <c r="D185" s="137"/>
      <c r="E185" s="140"/>
      <c r="F185" s="141"/>
      <c r="G185" s="239"/>
    </row>
    <row r="186" spans="1:7" s="124" customFormat="1" ht="18.75" customHeight="1">
      <c r="A186" s="115"/>
      <c r="B186" s="273"/>
      <c r="C186" s="146" t="s">
        <v>10</v>
      </c>
      <c r="D186" s="305"/>
      <c r="E186" s="289"/>
      <c r="F186" s="277"/>
      <c r="G186" s="75"/>
    </row>
    <row r="187" spans="1:7" s="25" customFormat="1">
      <c r="A187" s="144"/>
      <c r="B187" s="290"/>
      <c r="C187" s="130"/>
      <c r="D187" s="137"/>
      <c r="E187" s="140"/>
      <c r="F187" s="141"/>
      <c r="G187" s="239"/>
    </row>
    <row r="188" spans="1:7" s="25" customFormat="1">
      <c r="A188" s="144"/>
      <c r="B188" s="290"/>
      <c r="C188" s="131"/>
      <c r="D188" s="307"/>
      <c r="E188" s="288"/>
      <c r="F188" s="141"/>
      <c r="G188" s="239"/>
    </row>
    <row r="189" spans="1:7" s="25" customFormat="1" ht="18.75" customHeight="1">
      <c r="A189" s="144"/>
      <c r="B189" s="1062" t="s">
        <v>616</v>
      </c>
      <c r="C189" s="1061"/>
      <c r="D189" s="138"/>
      <c r="E189" s="140"/>
      <c r="F189" s="141"/>
      <c r="G189" s="239"/>
    </row>
    <row r="190" spans="1:7" s="25" customFormat="1" ht="11.25" customHeight="1">
      <c r="A190" s="144"/>
      <c r="B190" s="1107"/>
      <c r="C190" s="1108"/>
      <c r="D190" s="138"/>
      <c r="E190" s="140"/>
      <c r="F190" s="141"/>
      <c r="G190" s="239"/>
    </row>
    <row r="191" spans="1:7" s="25" customFormat="1" ht="24.75" customHeight="1">
      <c r="A191" s="144"/>
      <c r="B191" s="1107" t="s">
        <v>610</v>
      </c>
      <c r="C191" s="1108"/>
      <c r="D191" s="138"/>
      <c r="E191" s="140"/>
      <c r="F191" s="141"/>
      <c r="G191" s="239"/>
    </row>
    <row r="192" spans="1:7" s="25" customFormat="1" ht="45" customHeight="1">
      <c r="A192" s="144"/>
      <c r="B192" s="1107" t="s">
        <v>626</v>
      </c>
      <c r="C192" s="1108"/>
      <c r="D192" s="138"/>
      <c r="E192" s="140"/>
      <c r="F192" s="141"/>
      <c r="G192" s="239"/>
    </row>
    <row r="193" spans="1:7" s="124" customFormat="1" ht="24" customHeight="1">
      <c r="A193" s="93"/>
      <c r="B193" s="1107" t="s">
        <v>614</v>
      </c>
      <c r="C193" s="1108"/>
      <c r="D193" s="138"/>
      <c r="E193" s="125"/>
      <c r="F193" s="76"/>
      <c r="G193" s="76"/>
    </row>
    <row r="194" spans="1:7" s="25" customFormat="1" ht="36.75" customHeight="1">
      <c r="A194" s="144">
        <v>35</v>
      </c>
      <c r="B194" s="290"/>
      <c r="C194" s="197" t="s">
        <v>627</v>
      </c>
      <c r="D194" s="138" t="s">
        <v>317</v>
      </c>
      <c r="E194" s="140">
        <v>235</v>
      </c>
      <c r="F194" s="141"/>
      <c r="G194" s="239"/>
    </row>
    <row r="195" spans="1:7" s="25" customFormat="1" ht="21.75" customHeight="1">
      <c r="A195" s="144"/>
      <c r="B195" s="290"/>
      <c r="C195" s="197"/>
      <c r="D195" s="138"/>
      <c r="E195" s="140"/>
      <c r="F195" s="141"/>
      <c r="G195" s="239"/>
    </row>
    <row r="196" spans="1:7" s="25" customFormat="1" ht="29.25" customHeight="1">
      <c r="A196" s="144">
        <v>36</v>
      </c>
      <c r="B196" s="290"/>
      <c r="C196" s="83" t="s">
        <v>628</v>
      </c>
      <c r="D196" s="138" t="s">
        <v>317</v>
      </c>
      <c r="E196" s="140">
        <v>354</v>
      </c>
      <c r="F196" s="141"/>
      <c r="G196" s="239"/>
    </row>
    <row r="197" spans="1:7" s="25" customFormat="1" ht="29.25" customHeight="1">
      <c r="A197" s="144">
        <v>37</v>
      </c>
      <c r="B197" s="290"/>
      <c r="C197" s="83" t="s">
        <v>676</v>
      </c>
      <c r="D197" s="138" t="s">
        <v>317</v>
      </c>
      <c r="E197" s="140">
        <v>72</v>
      </c>
      <c r="F197" s="141"/>
      <c r="G197" s="239"/>
    </row>
    <row r="198" spans="1:7" s="25" customFormat="1" ht="29.25" customHeight="1">
      <c r="A198" s="144">
        <v>38</v>
      </c>
      <c r="B198" s="290"/>
      <c r="C198" s="83" t="s">
        <v>629</v>
      </c>
      <c r="D198" s="138" t="s">
        <v>317</v>
      </c>
      <c r="E198" s="140">
        <v>40</v>
      </c>
      <c r="F198" s="141"/>
      <c r="G198" s="239"/>
    </row>
    <row r="199" spans="1:7" s="25" customFormat="1" ht="18" customHeight="1">
      <c r="A199" s="144"/>
      <c r="B199" s="290"/>
      <c r="C199" s="83"/>
      <c r="D199" s="138"/>
      <c r="E199" s="140"/>
      <c r="F199" s="141"/>
      <c r="G199" s="239"/>
    </row>
    <row r="200" spans="1:7" s="25" customFormat="1" ht="24.75" customHeight="1">
      <c r="A200" s="144"/>
      <c r="B200" s="1062" t="s">
        <v>617</v>
      </c>
      <c r="C200" s="1061"/>
      <c r="D200" s="138"/>
      <c r="E200" s="140"/>
      <c r="F200" s="141"/>
      <c r="G200" s="239"/>
    </row>
    <row r="201" spans="1:7" s="25" customFormat="1" ht="24.75" customHeight="1">
      <c r="A201" s="144"/>
      <c r="B201" s="1062" t="s">
        <v>1453</v>
      </c>
      <c r="C201" s="1061"/>
      <c r="D201" s="138"/>
      <c r="E201" s="140"/>
      <c r="F201" s="141"/>
      <c r="G201" s="239"/>
    </row>
    <row r="202" spans="1:7" s="25" customFormat="1" ht="18.75" customHeight="1">
      <c r="A202" s="144"/>
      <c r="B202" s="1062" t="s">
        <v>630</v>
      </c>
      <c r="C202" s="1061"/>
      <c r="D202" s="138"/>
      <c r="E202" s="140"/>
      <c r="F202" s="141"/>
      <c r="G202" s="239"/>
    </row>
    <row r="203" spans="1:7" s="25" customFormat="1" ht="17.25" customHeight="1">
      <c r="A203" s="144"/>
      <c r="B203" s="1062" t="s">
        <v>1454</v>
      </c>
      <c r="C203" s="1061"/>
      <c r="D203" s="138"/>
      <c r="E203" s="140"/>
      <c r="F203" s="141"/>
      <c r="G203" s="239"/>
    </row>
    <row r="204" spans="1:7" s="25" customFormat="1" ht="84" customHeight="1">
      <c r="A204" s="144"/>
      <c r="B204" s="1107" t="s">
        <v>631</v>
      </c>
      <c r="C204" s="1108"/>
      <c r="D204" s="138"/>
      <c r="E204" s="140"/>
      <c r="F204" s="141"/>
      <c r="G204" s="239"/>
    </row>
    <row r="205" spans="1:7" s="25" customFormat="1" ht="18" customHeight="1">
      <c r="A205" s="144"/>
      <c r="B205" s="1107" t="s">
        <v>618</v>
      </c>
      <c r="C205" s="1108"/>
      <c r="D205" s="138"/>
      <c r="E205" s="140"/>
      <c r="F205" s="141"/>
      <c r="G205" s="239"/>
    </row>
    <row r="206" spans="1:7" s="25" customFormat="1" ht="18.75" customHeight="1">
      <c r="A206" s="144"/>
      <c r="B206" s="72"/>
      <c r="C206" s="205"/>
      <c r="D206" s="138"/>
      <c r="E206" s="140"/>
      <c r="F206" s="141"/>
      <c r="G206" s="239"/>
    </row>
    <row r="207" spans="1:7" s="25" customFormat="1" ht="17.25" customHeight="1">
      <c r="A207" s="144">
        <v>39</v>
      </c>
      <c r="B207" s="290"/>
      <c r="C207" s="83" t="s">
        <v>632</v>
      </c>
      <c r="D207" s="138" t="s">
        <v>317</v>
      </c>
      <c r="E207" s="140">
        <v>1440</v>
      </c>
      <c r="F207" s="141"/>
      <c r="G207" s="239"/>
    </row>
    <row r="208" spans="1:7" s="25" customFormat="1" ht="23.25" customHeight="1">
      <c r="A208" s="144"/>
      <c r="B208" s="290"/>
      <c r="C208" s="83"/>
      <c r="D208" s="138"/>
      <c r="E208" s="140"/>
      <c r="F208" s="141"/>
      <c r="G208" s="239"/>
    </row>
    <row r="209" spans="1:7" s="25" customFormat="1" ht="29.25" customHeight="1">
      <c r="A209" s="144">
        <v>40</v>
      </c>
      <c r="B209" s="290"/>
      <c r="C209" s="83" t="s">
        <v>633</v>
      </c>
      <c r="D209" s="138" t="s">
        <v>317</v>
      </c>
      <c r="E209" s="140">
        <v>34</v>
      </c>
      <c r="F209" s="141"/>
      <c r="G209" s="239"/>
    </row>
    <row r="210" spans="1:7" s="124" customFormat="1" ht="16.5" customHeight="1">
      <c r="A210" s="93"/>
      <c r="B210" s="1107" t="s">
        <v>619</v>
      </c>
      <c r="C210" s="1108"/>
      <c r="D210" s="138"/>
      <c r="E210" s="125"/>
      <c r="F210" s="76"/>
      <c r="G210" s="76"/>
    </row>
    <row r="211" spans="1:7" s="25" customFormat="1" ht="29.25" customHeight="1">
      <c r="A211" s="144"/>
      <c r="B211" s="290"/>
      <c r="C211" s="83"/>
      <c r="D211" s="138"/>
      <c r="E211" s="140"/>
      <c r="F211" s="141"/>
      <c r="G211" s="239"/>
    </row>
    <row r="212" spans="1:7" s="25" customFormat="1" ht="29.25" customHeight="1">
      <c r="A212" s="144">
        <v>41</v>
      </c>
      <c r="B212" s="290"/>
      <c r="C212" s="83" t="s">
        <v>634</v>
      </c>
      <c r="D212" s="138" t="s">
        <v>317</v>
      </c>
      <c r="E212" s="140">
        <v>74</v>
      </c>
      <c r="F212" s="141"/>
      <c r="G212" s="239"/>
    </row>
    <row r="213" spans="1:7" s="25" customFormat="1" ht="29.25" customHeight="1">
      <c r="A213" s="144"/>
      <c r="B213" s="290"/>
      <c r="C213" s="83"/>
      <c r="D213" s="138"/>
      <c r="E213" s="140"/>
      <c r="F213" s="141"/>
      <c r="G213" s="239"/>
    </row>
    <row r="214" spans="1:7" s="25" customFormat="1" ht="29.25" customHeight="1">
      <c r="A214" s="144"/>
      <c r="B214" s="290"/>
      <c r="C214" s="83"/>
      <c r="D214" s="138"/>
      <c r="E214" s="140"/>
      <c r="F214" s="141"/>
      <c r="G214" s="239"/>
    </row>
    <row r="215" spans="1:7" s="25" customFormat="1" ht="29.25" customHeight="1">
      <c r="A215" s="144"/>
      <c r="B215" s="290"/>
      <c r="C215" s="83"/>
      <c r="D215" s="138"/>
      <c r="E215" s="140"/>
      <c r="F215" s="141"/>
      <c r="G215" s="239"/>
    </row>
    <row r="216" spans="1:7" s="25" customFormat="1">
      <c r="A216" s="115"/>
      <c r="B216" s="273"/>
      <c r="C216" s="146" t="s">
        <v>10</v>
      </c>
      <c r="D216" s="305"/>
      <c r="E216" s="289"/>
      <c r="F216" s="277"/>
      <c r="G216" s="75"/>
    </row>
    <row r="217" spans="1:7" s="25" customFormat="1" ht="29.25" customHeight="1">
      <c r="A217" s="144"/>
      <c r="B217" s="290"/>
      <c r="C217" s="83"/>
      <c r="D217" s="138"/>
      <c r="E217" s="140"/>
      <c r="F217" s="141"/>
      <c r="G217" s="239"/>
    </row>
    <row r="218" spans="1:7" s="25" customFormat="1" ht="29.25" customHeight="1">
      <c r="A218" s="144"/>
      <c r="B218" s="1062" t="s">
        <v>635</v>
      </c>
      <c r="C218" s="1061"/>
      <c r="D218" s="138"/>
      <c r="E218" s="140"/>
      <c r="F218" s="141"/>
      <c r="G218" s="239"/>
    </row>
    <row r="219" spans="1:7" s="25" customFormat="1" ht="29.25" customHeight="1">
      <c r="A219" s="144"/>
      <c r="B219" s="1062" t="s">
        <v>1455</v>
      </c>
      <c r="C219" s="1061"/>
      <c r="D219" s="138"/>
      <c r="E219" s="140"/>
      <c r="F219" s="141"/>
      <c r="G219" s="239"/>
    </row>
    <row r="220" spans="1:7" s="25" customFormat="1" ht="53.25" customHeight="1">
      <c r="A220" s="144"/>
      <c r="B220" s="1107" t="s">
        <v>683</v>
      </c>
      <c r="C220" s="1108"/>
      <c r="D220" s="138"/>
      <c r="E220" s="140"/>
      <c r="F220" s="141"/>
      <c r="G220" s="239"/>
    </row>
    <row r="221" spans="1:7" s="25" customFormat="1" ht="18" customHeight="1">
      <c r="A221" s="144"/>
      <c r="B221" s="290"/>
      <c r="C221" s="83"/>
      <c r="D221" s="138"/>
      <c r="E221" s="140"/>
      <c r="F221" s="141"/>
      <c r="G221" s="239"/>
    </row>
    <row r="222" spans="1:7" s="25" customFormat="1" ht="29.25" customHeight="1">
      <c r="A222" s="144">
        <v>42</v>
      </c>
      <c r="B222" s="290"/>
      <c r="C222" s="83" t="s">
        <v>636</v>
      </c>
      <c r="D222" s="138" t="s">
        <v>317</v>
      </c>
      <c r="E222" s="140">
        <v>235</v>
      </c>
      <c r="F222" s="141"/>
      <c r="G222" s="239"/>
    </row>
    <row r="223" spans="1:7" s="25" customFormat="1" ht="29.25" customHeight="1">
      <c r="A223" s="144">
        <v>43</v>
      </c>
      <c r="B223" s="290"/>
      <c r="C223" s="83" t="s">
        <v>637</v>
      </c>
      <c r="D223" s="138" t="s">
        <v>317</v>
      </c>
      <c r="E223" s="140">
        <v>72</v>
      </c>
      <c r="F223" s="141"/>
      <c r="G223" s="239"/>
    </row>
    <row r="224" spans="1:7" s="25" customFormat="1" ht="29.25" customHeight="1">
      <c r="A224" s="144">
        <v>44</v>
      </c>
      <c r="B224" s="290"/>
      <c r="C224" s="83" t="s">
        <v>638</v>
      </c>
      <c r="D224" s="138" t="s">
        <v>317</v>
      </c>
      <c r="E224" s="140">
        <v>40</v>
      </c>
      <c r="F224" s="141"/>
      <c r="G224" s="239"/>
    </row>
    <row r="225" spans="1:7" s="25" customFormat="1" ht="15.75" customHeight="1">
      <c r="A225" s="144"/>
      <c r="B225" s="290"/>
      <c r="C225" s="83"/>
      <c r="D225" s="138"/>
      <c r="E225" s="140"/>
      <c r="F225" s="141"/>
      <c r="G225" s="239"/>
    </row>
    <row r="226" spans="1:7" s="294" customFormat="1" ht="27.75" customHeight="1">
      <c r="A226" s="144"/>
      <c r="B226" s="1077" t="s">
        <v>641</v>
      </c>
      <c r="C226" s="1078"/>
      <c r="D226" s="189"/>
      <c r="E226" s="299"/>
      <c r="F226" s="293"/>
      <c r="G226" s="293"/>
    </row>
    <row r="227" spans="1:7" s="294" customFormat="1">
      <c r="A227" s="144"/>
      <c r="B227" s="188"/>
      <c r="C227" s="189"/>
      <c r="D227" s="189"/>
      <c r="E227" s="299"/>
      <c r="F227" s="293"/>
      <c r="G227" s="293"/>
    </row>
    <row r="228" spans="1:7" s="294" customFormat="1" ht="105" customHeight="1">
      <c r="A228" s="144"/>
      <c r="B228" s="1086" t="s">
        <v>639</v>
      </c>
      <c r="C228" s="1106"/>
      <c r="D228" s="189"/>
      <c r="E228" s="299"/>
      <c r="F228" s="293"/>
      <c r="G228" s="293"/>
    </row>
    <row r="229" spans="1:7" s="294" customFormat="1">
      <c r="A229" s="144"/>
      <c r="B229" s="188"/>
      <c r="C229" s="189"/>
      <c r="D229" s="189"/>
      <c r="E229" s="299"/>
      <c r="F229" s="293"/>
      <c r="G229" s="293"/>
    </row>
    <row r="230" spans="1:7" s="294" customFormat="1">
      <c r="A230" s="144"/>
      <c r="B230" s="188"/>
      <c r="C230" s="189"/>
      <c r="D230" s="189"/>
      <c r="E230" s="299"/>
      <c r="F230" s="293"/>
      <c r="G230" s="293"/>
    </row>
    <row r="231" spans="1:7" s="294" customFormat="1" ht="39" customHeight="1">
      <c r="A231" s="144">
        <v>45</v>
      </c>
      <c r="B231" s="295"/>
      <c r="C231" s="197" t="s">
        <v>640</v>
      </c>
      <c r="D231" s="189" t="s">
        <v>317</v>
      </c>
      <c r="E231" s="300">
        <v>354</v>
      </c>
      <c r="F231" s="293"/>
      <c r="G231" s="293"/>
    </row>
    <row r="232" spans="1:7" s="294" customFormat="1" ht="23.25" customHeight="1">
      <c r="A232" s="144"/>
      <c r="B232" s="295"/>
      <c r="C232" s="197"/>
      <c r="D232" s="189"/>
      <c r="E232" s="300"/>
      <c r="F232" s="293"/>
      <c r="G232" s="293"/>
    </row>
    <row r="233" spans="1:7" s="304" customFormat="1" ht="24.75" customHeight="1">
      <c r="A233" s="301"/>
      <c r="B233" s="1077" t="s">
        <v>684</v>
      </c>
      <c r="C233" s="1078"/>
      <c r="D233" s="210"/>
      <c r="E233" s="302"/>
      <c r="F233" s="303"/>
    </row>
    <row r="234" spans="1:7" s="304" customFormat="1" ht="15">
      <c r="A234" s="301"/>
      <c r="B234" s="209"/>
      <c r="C234" s="210"/>
      <c r="D234" s="210"/>
      <c r="E234" s="302"/>
      <c r="F234" s="303"/>
    </row>
    <row r="235" spans="1:7" s="304" customFormat="1" ht="75.75" customHeight="1">
      <c r="A235" s="301"/>
      <c r="B235" s="1086" t="s">
        <v>685</v>
      </c>
      <c r="C235" s="1106"/>
      <c r="D235" s="210"/>
      <c r="E235" s="302"/>
      <c r="F235" s="303"/>
    </row>
    <row r="236" spans="1:7" s="304" customFormat="1" ht="54.75" customHeight="1">
      <c r="A236" s="301"/>
      <c r="B236" s="1086" t="s">
        <v>1456</v>
      </c>
      <c r="C236" s="1106"/>
      <c r="D236" s="210"/>
      <c r="E236" s="302"/>
      <c r="F236" s="303"/>
    </row>
    <row r="237" spans="1:7" s="304" customFormat="1" ht="18.75" customHeight="1">
      <c r="A237" s="301"/>
      <c r="B237" s="297"/>
      <c r="C237" s="298"/>
      <c r="D237" s="210"/>
      <c r="E237" s="302"/>
      <c r="F237" s="303"/>
    </row>
    <row r="238" spans="1:7" s="304" customFormat="1" ht="18.75" customHeight="1">
      <c r="A238" s="301"/>
      <c r="B238" s="297"/>
      <c r="C238" s="298"/>
      <c r="D238" s="210"/>
      <c r="E238" s="302"/>
      <c r="F238" s="303"/>
    </row>
    <row r="239" spans="1:7" s="304" customFormat="1" ht="18.75" customHeight="1">
      <c r="A239" s="301"/>
      <c r="B239" s="297"/>
      <c r="C239" s="298"/>
      <c r="D239" s="210"/>
      <c r="E239" s="302"/>
      <c r="F239" s="303"/>
    </row>
    <row r="240" spans="1:7" s="304" customFormat="1" ht="18.75" customHeight="1">
      <c r="A240" s="301"/>
      <c r="B240" s="297"/>
      <c r="C240" s="298"/>
      <c r="D240" s="210"/>
      <c r="E240" s="302"/>
      <c r="F240" s="303"/>
    </row>
    <row r="241" spans="1:7" s="304" customFormat="1" ht="18.75" customHeight="1">
      <c r="A241" s="301"/>
      <c r="B241" s="297"/>
      <c r="C241" s="298"/>
      <c r="D241" s="210"/>
      <c r="E241" s="302"/>
      <c r="F241" s="303"/>
    </row>
    <row r="242" spans="1:7" s="304" customFormat="1" ht="18.75" customHeight="1">
      <c r="A242" s="301"/>
      <c r="B242" s="297"/>
      <c r="C242" s="298"/>
      <c r="D242" s="210"/>
      <c r="E242" s="302"/>
      <c r="F242" s="303"/>
    </row>
    <row r="243" spans="1:7" s="25" customFormat="1">
      <c r="A243" s="115"/>
      <c r="B243" s="273"/>
      <c r="C243" s="146" t="s">
        <v>10</v>
      </c>
      <c r="D243" s="305"/>
      <c r="E243" s="289"/>
      <c r="F243" s="277"/>
      <c r="G243" s="75"/>
    </row>
    <row r="244" spans="1:7" s="304" customFormat="1" ht="16.5" customHeight="1">
      <c r="A244" s="301"/>
      <c r="B244" s="297"/>
      <c r="C244" s="298"/>
      <c r="D244" s="210"/>
      <c r="E244" s="302"/>
      <c r="F244" s="303"/>
    </row>
    <row r="245" spans="1:7" s="304" customFormat="1" ht="51.75" customHeight="1">
      <c r="A245" s="301"/>
      <c r="B245" s="1086" t="s">
        <v>686</v>
      </c>
      <c r="C245" s="1106"/>
      <c r="D245" s="210"/>
      <c r="E245" s="302"/>
      <c r="F245" s="303"/>
    </row>
    <row r="246" spans="1:7" s="304" customFormat="1" ht="102.75" customHeight="1">
      <c r="A246" s="301"/>
      <c r="B246" s="1086" t="s">
        <v>1457</v>
      </c>
      <c r="C246" s="1106"/>
      <c r="D246" s="210"/>
      <c r="E246" s="302"/>
      <c r="F246" s="303"/>
    </row>
    <row r="247" spans="1:7" s="304" customFormat="1" ht="15">
      <c r="A247" s="301"/>
      <c r="B247" s="209"/>
      <c r="C247" s="210"/>
      <c r="D247" s="210"/>
      <c r="E247" s="302"/>
      <c r="F247" s="303"/>
    </row>
    <row r="248" spans="1:7" s="304" customFormat="1" ht="63.75" customHeight="1">
      <c r="A248" s="144">
        <v>46</v>
      </c>
      <c r="B248" s="308"/>
      <c r="C248" s="197" t="s">
        <v>687</v>
      </c>
      <c r="D248" s="189" t="s">
        <v>317</v>
      </c>
      <c r="E248" s="296">
        <v>184</v>
      </c>
      <c r="F248" s="303"/>
    </row>
    <row r="249" spans="1:7" s="294" customFormat="1" ht="19.5" customHeight="1">
      <c r="A249" s="144"/>
      <c r="B249" s="295"/>
      <c r="C249" s="197"/>
      <c r="D249" s="189"/>
      <c r="E249" s="300"/>
      <c r="F249" s="293"/>
      <c r="G249" s="293"/>
    </row>
    <row r="250" spans="1:7" s="294" customFormat="1" ht="20.25" customHeight="1">
      <c r="A250" s="144">
        <v>47</v>
      </c>
      <c r="B250" s="295"/>
      <c r="C250" s="197" t="s">
        <v>1458</v>
      </c>
      <c r="D250" s="189" t="s">
        <v>317</v>
      </c>
      <c r="E250" s="296">
        <v>170</v>
      </c>
      <c r="F250" s="293"/>
      <c r="G250" s="293"/>
    </row>
    <row r="251" spans="1:7" s="294" customFormat="1" ht="17.25" customHeight="1">
      <c r="A251" s="144"/>
      <c r="B251" s="295"/>
      <c r="C251" s="197"/>
      <c r="D251" s="189"/>
      <c r="E251" s="300"/>
      <c r="F251" s="293"/>
      <c r="G251" s="293"/>
    </row>
    <row r="252" spans="1:7" s="25" customFormat="1" ht="24" customHeight="1">
      <c r="A252" s="144"/>
      <c r="B252" s="1062" t="s">
        <v>645</v>
      </c>
      <c r="C252" s="1061"/>
      <c r="D252" s="138"/>
      <c r="E252" s="140"/>
      <c r="F252" s="141"/>
      <c r="G252" s="239"/>
    </row>
    <row r="253" spans="1:7" s="25" customFormat="1" ht="29.25" customHeight="1">
      <c r="A253" s="144"/>
      <c r="B253" s="1107" t="s">
        <v>646</v>
      </c>
      <c r="C253" s="1108"/>
      <c r="D253" s="138"/>
      <c r="E253" s="140"/>
      <c r="F253" s="141"/>
      <c r="G253" s="239"/>
    </row>
    <row r="254" spans="1:7" s="25" customFormat="1" ht="28.5" customHeight="1">
      <c r="A254" s="144"/>
      <c r="B254" s="1107" t="s">
        <v>688</v>
      </c>
      <c r="C254" s="1108"/>
      <c r="D254" s="138"/>
      <c r="E254" s="140"/>
      <c r="F254" s="141"/>
      <c r="G254" s="239"/>
    </row>
    <row r="255" spans="1:7" s="25" customFormat="1" ht="18.75" customHeight="1">
      <c r="A255" s="144"/>
      <c r="B255" s="290"/>
      <c r="C255" s="83"/>
      <c r="D255" s="138"/>
      <c r="E255" s="140"/>
      <c r="F255" s="141"/>
      <c r="G255" s="239"/>
    </row>
    <row r="256" spans="1:7" s="124" customFormat="1" ht="24" customHeight="1">
      <c r="A256" s="93"/>
      <c r="B256" s="1107" t="s">
        <v>647</v>
      </c>
      <c r="C256" s="1108"/>
      <c r="D256" s="138"/>
      <c r="E256" s="125"/>
      <c r="F256" s="76"/>
      <c r="G256" s="76"/>
    </row>
    <row r="257" spans="1:7" s="124" customFormat="1" ht="24" customHeight="1">
      <c r="A257" s="93">
        <v>48</v>
      </c>
      <c r="B257" s="72"/>
      <c r="C257" s="83" t="s">
        <v>648</v>
      </c>
      <c r="D257" s="138" t="s">
        <v>317</v>
      </c>
      <c r="E257" s="125">
        <v>385</v>
      </c>
      <c r="F257" s="76"/>
      <c r="G257" s="76"/>
    </row>
    <row r="258" spans="1:7" s="124" customFormat="1" ht="24" customHeight="1">
      <c r="A258" s="93"/>
      <c r="B258" s="72"/>
      <c r="C258" s="205"/>
      <c r="D258" s="138"/>
      <c r="E258" s="125"/>
      <c r="F258" s="76"/>
      <c r="G258" s="76"/>
    </row>
    <row r="259" spans="1:7" s="124" customFormat="1" ht="24" customHeight="1">
      <c r="A259" s="93"/>
      <c r="B259" s="1111" t="s">
        <v>649</v>
      </c>
      <c r="C259" s="1108"/>
      <c r="D259" s="138"/>
      <c r="E259" s="125"/>
      <c r="F259" s="76"/>
      <c r="G259" s="76"/>
    </row>
    <row r="260" spans="1:7" s="124" customFormat="1" ht="124.5" customHeight="1">
      <c r="A260" s="93"/>
      <c r="B260" s="1111" t="s">
        <v>689</v>
      </c>
      <c r="C260" s="1108"/>
      <c r="D260" s="138"/>
      <c r="E260" s="125"/>
      <c r="F260" s="76"/>
      <c r="G260" s="76"/>
    </row>
    <row r="261" spans="1:7" s="124" customFormat="1" ht="17.25" customHeight="1">
      <c r="A261" s="93"/>
      <c r="B261" s="287"/>
      <c r="C261" s="205"/>
      <c r="D261" s="138"/>
      <c r="E261" s="125"/>
      <c r="F261" s="76"/>
      <c r="G261" s="76"/>
    </row>
    <row r="262" spans="1:7" s="124" customFormat="1" ht="18.75" customHeight="1">
      <c r="A262" s="93"/>
      <c r="B262" s="287"/>
      <c r="C262" s="205"/>
      <c r="D262" s="138"/>
      <c r="E262" s="125"/>
      <c r="F262" s="76"/>
      <c r="G262" s="76"/>
    </row>
    <row r="263" spans="1:7" s="124" customFormat="1" ht="18.75" customHeight="1">
      <c r="A263" s="93"/>
      <c r="B263" s="287"/>
      <c r="C263" s="205"/>
      <c r="D263" s="138"/>
      <c r="E263" s="125"/>
      <c r="F263" s="76"/>
      <c r="G263" s="76"/>
    </row>
    <row r="264" spans="1:7" s="124" customFormat="1" ht="18.75" customHeight="1">
      <c r="A264" s="93"/>
      <c r="B264" s="287"/>
      <c r="C264" s="205"/>
      <c r="D264" s="138"/>
      <c r="E264" s="125"/>
      <c r="F264" s="76"/>
      <c r="G264" s="76"/>
    </row>
    <row r="265" spans="1:7" s="124" customFormat="1" ht="18.75" customHeight="1">
      <c r="A265" s="93"/>
      <c r="B265" s="287"/>
      <c r="C265" s="205"/>
      <c r="D265" s="138"/>
      <c r="E265" s="125"/>
      <c r="F265" s="76"/>
      <c r="G265" s="76"/>
    </row>
    <row r="266" spans="1:7" s="124" customFormat="1" ht="18.75" customHeight="1">
      <c r="A266" s="93"/>
      <c r="B266" s="287"/>
      <c r="C266" s="205"/>
      <c r="D266" s="138"/>
      <c r="E266" s="125"/>
      <c r="F266" s="76"/>
      <c r="G266" s="76"/>
    </row>
    <row r="267" spans="1:7" s="124" customFormat="1" ht="18.75" customHeight="1">
      <c r="A267" s="115"/>
      <c r="B267" s="273"/>
      <c r="C267" s="146" t="s">
        <v>10</v>
      </c>
      <c r="D267" s="305"/>
      <c r="E267" s="289"/>
      <c r="F267" s="277"/>
      <c r="G267" s="75"/>
    </row>
    <row r="268" spans="1:7" s="124" customFormat="1" ht="78.75" customHeight="1">
      <c r="A268" s="93"/>
      <c r="B268" s="1111" t="s">
        <v>690</v>
      </c>
      <c r="C268" s="1112"/>
      <c r="D268" s="138"/>
      <c r="E268" s="125"/>
      <c r="F268" s="76"/>
      <c r="G268" s="76"/>
    </row>
    <row r="269" spans="1:7" s="124" customFormat="1" ht="63.75" customHeight="1">
      <c r="A269" s="93"/>
      <c r="B269" s="1111" t="s">
        <v>650</v>
      </c>
      <c r="C269" s="1112"/>
      <c r="D269" s="138"/>
      <c r="E269" s="125"/>
      <c r="F269" s="76"/>
      <c r="G269" s="76"/>
    </row>
    <row r="270" spans="1:7" s="124" customFormat="1" ht="59.25" customHeight="1">
      <c r="A270" s="93"/>
      <c r="B270" s="1111" t="s">
        <v>651</v>
      </c>
      <c r="C270" s="1112"/>
      <c r="D270" s="138"/>
      <c r="E270" s="125"/>
      <c r="F270" s="76"/>
      <c r="G270" s="76"/>
    </row>
    <row r="271" spans="1:7" s="124" customFormat="1" ht="201.75" customHeight="1">
      <c r="A271" s="93"/>
      <c r="B271" s="1111" t="s">
        <v>652</v>
      </c>
      <c r="C271" s="1112"/>
      <c r="D271" s="138"/>
      <c r="E271" s="125"/>
      <c r="F271" s="76"/>
      <c r="G271" s="76"/>
    </row>
    <row r="272" spans="1:7" s="124" customFormat="1" ht="96" customHeight="1">
      <c r="A272" s="93"/>
      <c r="B272" s="1111" t="s">
        <v>691</v>
      </c>
      <c r="C272" s="1112"/>
      <c r="D272" s="138"/>
      <c r="E272" s="125"/>
      <c r="F272" s="76"/>
      <c r="G272" s="76"/>
    </row>
    <row r="273" spans="1:7" s="124" customFormat="1" ht="24" customHeight="1">
      <c r="A273" s="93"/>
      <c r="B273" s="1107" t="s">
        <v>647</v>
      </c>
      <c r="C273" s="1108"/>
      <c r="D273" s="138"/>
      <c r="E273" s="125"/>
      <c r="F273" s="76"/>
      <c r="G273" s="76"/>
    </row>
    <row r="274" spans="1:7" s="124" customFormat="1" ht="24" customHeight="1">
      <c r="A274" s="93"/>
      <c r="B274" s="72"/>
      <c r="C274" s="83"/>
      <c r="D274" s="138"/>
      <c r="E274" s="125"/>
      <c r="F274" s="76"/>
      <c r="G274" s="76"/>
    </row>
    <row r="275" spans="1:7" s="124" customFormat="1" ht="30" customHeight="1">
      <c r="A275" s="93">
        <v>49</v>
      </c>
      <c r="B275" s="72"/>
      <c r="C275" s="83" t="s">
        <v>653</v>
      </c>
      <c r="D275" s="138" t="s">
        <v>317</v>
      </c>
      <c r="E275" s="125">
        <v>385</v>
      </c>
      <c r="F275" s="76"/>
      <c r="G275" s="76"/>
    </row>
    <row r="276" spans="1:7" s="124" customFormat="1" ht="30" customHeight="1">
      <c r="A276" s="93"/>
      <c r="B276" s="72"/>
      <c r="C276" s="83"/>
      <c r="D276" s="138"/>
      <c r="E276" s="125"/>
      <c r="F276" s="76"/>
      <c r="G276" s="76"/>
    </row>
    <row r="277" spans="1:7" s="124" customFormat="1" ht="30" customHeight="1">
      <c r="A277" s="93"/>
      <c r="B277" s="72"/>
      <c r="C277" s="83"/>
      <c r="D277" s="138"/>
      <c r="E277" s="125"/>
      <c r="F277" s="76"/>
      <c r="G277" s="76"/>
    </row>
    <row r="278" spans="1:7" s="124" customFormat="1" ht="30" customHeight="1">
      <c r="A278" s="93"/>
      <c r="B278" s="72"/>
      <c r="C278" s="83"/>
      <c r="D278" s="138"/>
      <c r="E278" s="125"/>
      <c r="F278" s="76"/>
      <c r="G278" s="76"/>
    </row>
    <row r="279" spans="1:7" s="124" customFormat="1" ht="30" customHeight="1">
      <c r="A279" s="93"/>
      <c r="B279" s="72"/>
      <c r="C279" s="83"/>
      <c r="D279" s="138"/>
      <c r="E279" s="125"/>
      <c r="F279" s="76"/>
      <c r="G279" s="76"/>
    </row>
    <row r="280" spans="1:7" s="124" customFormat="1" ht="30" customHeight="1">
      <c r="A280" s="93"/>
      <c r="B280" s="72"/>
      <c r="C280" s="83"/>
      <c r="D280" s="138"/>
      <c r="E280" s="125"/>
      <c r="F280" s="76"/>
      <c r="G280" s="76"/>
    </row>
    <row r="281" spans="1:7" s="124" customFormat="1" ht="18.75" customHeight="1">
      <c r="A281" s="115"/>
      <c r="B281" s="273"/>
      <c r="C281" s="146" t="s">
        <v>10</v>
      </c>
      <c r="D281" s="305"/>
      <c r="E281" s="289"/>
      <c r="F281" s="277"/>
      <c r="G281" s="75"/>
    </row>
  </sheetData>
  <sheetProtection algorithmName="SHA-512" hashValue="jBtdvGDAHa/IPBq/WwWifH88F5WnZ0iV/YJcnPT4rbbZrLOqa9mW0dgXT8+FoeVY/C5Ge16VA0lOFqT8TObygg==" saltValue="XTMeBAUG6B0fEsq8u/Sycg==" spinCount="100000" sheet="1" objects="1" scenarios="1"/>
  <mergeCells count="89">
    <mergeCell ref="B259:C259"/>
    <mergeCell ref="B260:C260"/>
    <mergeCell ref="B273:C273"/>
    <mergeCell ref="B268:C268"/>
    <mergeCell ref="B269:C269"/>
    <mergeCell ref="B270:C270"/>
    <mergeCell ref="B271:C271"/>
    <mergeCell ref="B272:C272"/>
    <mergeCell ref="B254:C254"/>
    <mergeCell ref="B256:C256"/>
    <mergeCell ref="B111:C111"/>
    <mergeCell ref="B114:C114"/>
    <mergeCell ref="B146:C146"/>
    <mergeCell ref="B148:C148"/>
    <mergeCell ref="B149:C149"/>
    <mergeCell ref="B150:C150"/>
    <mergeCell ref="B147:C147"/>
    <mergeCell ref="B166:C166"/>
    <mergeCell ref="B168:C168"/>
    <mergeCell ref="B151:C151"/>
    <mergeCell ref="B153:C153"/>
    <mergeCell ref="B160:C160"/>
    <mergeCell ref="B233:C233"/>
    <mergeCell ref="B235:C235"/>
    <mergeCell ref="B16:C16"/>
    <mergeCell ref="B35:C35"/>
    <mergeCell ref="B252:C252"/>
    <mergeCell ref="B253:C253"/>
    <mergeCell ref="B236:C236"/>
    <mergeCell ref="B245:C245"/>
    <mergeCell ref="B246:C246"/>
    <mergeCell ref="B36:C36"/>
    <mergeCell ref="B40:C40"/>
    <mergeCell ref="B42:C42"/>
    <mergeCell ref="B20:C20"/>
    <mergeCell ref="B24:C24"/>
    <mergeCell ref="B105:C105"/>
    <mergeCell ref="B107:C107"/>
    <mergeCell ref="B25:C25"/>
    <mergeCell ref="B26:C26"/>
    <mergeCell ref="A1:A2"/>
    <mergeCell ref="C1:C2"/>
    <mergeCell ref="D1:D2"/>
    <mergeCell ref="E1:E2"/>
    <mergeCell ref="B7:C7"/>
    <mergeCell ref="B12:C12"/>
    <mergeCell ref="B13:C13"/>
    <mergeCell ref="B14:C14"/>
    <mergeCell ref="B15:C15"/>
    <mergeCell ref="F1:F2"/>
    <mergeCell ref="B50:C50"/>
    <mergeCell ref="B51:C51"/>
    <mergeCell ref="B53:C53"/>
    <mergeCell ref="B28:C28"/>
    <mergeCell ref="B165:C165"/>
    <mergeCell ref="B137:C137"/>
    <mergeCell ref="B55:C55"/>
    <mergeCell ref="B59:C59"/>
    <mergeCell ref="B61:C61"/>
    <mergeCell ref="B78:C78"/>
    <mergeCell ref="B130:C130"/>
    <mergeCell ref="B87:C87"/>
    <mergeCell ref="B101:C101"/>
    <mergeCell ref="B104:C104"/>
    <mergeCell ref="B86:C86"/>
    <mergeCell ref="B80:C80"/>
    <mergeCell ref="B205:C205"/>
    <mergeCell ref="B189:C189"/>
    <mergeCell ref="B190:C190"/>
    <mergeCell ref="B191:C191"/>
    <mergeCell ref="B192:C192"/>
    <mergeCell ref="B193:C193"/>
    <mergeCell ref="B201:C201"/>
    <mergeCell ref="B81:C81"/>
    <mergeCell ref="B226:C226"/>
    <mergeCell ref="B228:C228"/>
    <mergeCell ref="B171:C171"/>
    <mergeCell ref="B172:C172"/>
    <mergeCell ref="B174:C174"/>
    <mergeCell ref="B178:C178"/>
    <mergeCell ref="B180:C180"/>
    <mergeCell ref="B210:C210"/>
    <mergeCell ref="B218:C218"/>
    <mergeCell ref="B220:C220"/>
    <mergeCell ref="B200:C200"/>
    <mergeCell ref="B202:C202"/>
    <mergeCell ref="B203:C203"/>
    <mergeCell ref="B219:C219"/>
    <mergeCell ref="B204:C204"/>
  </mergeCells>
  <phoneticPr fontId="7" type="noConversion"/>
  <pageMargins left="0.31496062992125984" right="0" top="0.74803149606299213" bottom="0.74803149606299213" header="0.31496062992125984" footer="0.31496062992125984"/>
  <pageSetup paperSize="9" scale="89" orientation="portrait" r:id="rId1"/>
  <headerFooter>
    <oddHeader>&amp;R&amp;"Arial,Regular"&amp;10CONSTRUCTION OF A NEW PERMIT OFFICE AT SSR INTERNATIONAL AIRPORT</oddHeader>
    <oddFooter>&amp;L&amp;"Arial,Regular"&amp;9Bill No 2 - Main Building
Section 2.6 - Finishings&amp;C&amp;"Arial,Regular"&amp;10 2.6/&amp;P&amp;R&amp;"Arial,Regular"&amp;10Ong Seng Goburdhun Partners Ltd</oddFooter>
  </headerFooter>
  <rowBreaks count="6" manualBreakCount="6">
    <brk id="38" max="6" man="1"/>
    <brk id="71" max="6" man="1"/>
    <brk id="128" max="6" man="1"/>
    <brk id="163" max="6" man="1"/>
    <brk id="186" max="6" man="1"/>
    <brk id="216" max="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topLeftCell="A28" zoomScale="80" zoomScaleNormal="100" zoomScaleSheetLayoutView="80" workbookViewId="0">
      <selection activeCell="M43" sqref="M43"/>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13</v>
      </c>
      <c r="D5" s="32"/>
      <c r="F5" s="13"/>
    </row>
    <row r="6" spans="2:6" ht="12" customHeight="1">
      <c r="B6" s="11"/>
      <c r="C6" s="36" t="s">
        <v>75</v>
      </c>
      <c r="D6" s="33"/>
      <c r="F6" s="13"/>
    </row>
    <row r="7" spans="2:6" ht="28.5" customHeight="1">
      <c r="B7" s="11"/>
      <c r="C7" s="1058" t="s">
        <v>600</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601</v>
      </c>
      <c r="F13" s="13"/>
    </row>
    <row r="14" spans="2:6" ht="22.35" customHeight="1">
      <c r="B14" s="11"/>
      <c r="C14" s="41"/>
      <c r="D14" s="15" t="s">
        <v>602</v>
      </c>
      <c r="F14" s="13"/>
    </row>
    <row r="15" spans="2:6" ht="22.35" customHeight="1">
      <c r="B15" s="11"/>
      <c r="C15" s="41"/>
      <c r="D15" s="15" t="s">
        <v>603</v>
      </c>
      <c r="F15" s="13"/>
    </row>
    <row r="16" spans="2:6" ht="22.35" customHeight="1">
      <c r="B16" s="11"/>
      <c r="C16" s="41"/>
      <c r="D16" s="15" t="s">
        <v>604</v>
      </c>
      <c r="F16" s="13"/>
    </row>
    <row r="17" spans="2:6" ht="22.35" customHeight="1">
      <c r="B17" s="11"/>
      <c r="C17" s="41"/>
      <c r="D17" s="15" t="s">
        <v>642</v>
      </c>
      <c r="F17" s="13"/>
    </row>
    <row r="18" spans="2:6" ht="15.75" customHeight="1">
      <c r="B18" s="11"/>
      <c r="C18" s="41"/>
      <c r="D18" s="15" t="s">
        <v>643</v>
      </c>
      <c r="F18" s="13"/>
    </row>
    <row r="19" spans="2:6" ht="19.5" customHeight="1">
      <c r="B19" s="11"/>
      <c r="C19" s="41"/>
      <c r="D19" s="15" t="s">
        <v>644</v>
      </c>
      <c r="F19" s="13"/>
    </row>
    <row r="20" spans="2:6" ht="13.5" customHeight="1">
      <c r="B20" s="11"/>
      <c r="C20" s="41"/>
      <c r="D20" s="15" t="s">
        <v>654</v>
      </c>
      <c r="F20" s="13"/>
    </row>
    <row r="21" spans="2:6" ht="18" customHeight="1">
      <c r="B21" s="11"/>
      <c r="C21" s="41"/>
      <c r="D21" s="15" t="s">
        <v>692</v>
      </c>
      <c r="F21" s="13"/>
    </row>
    <row r="22" spans="2:6" ht="17.25" customHeight="1">
      <c r="B22" s="11"/>
      <c r="C22" s="41"/>
      <c r="D22" s="15" t="s">
        <v>693</v>
      </c>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605</v>
      </c>
      <c r="D52" s="44"/>
      <c r="E52" s="39"/>
      <c r="F52" s="13"/>
    </row>
    <row r="53" spans="2:6">
      <c r="B53" s="11"/>
      <c r="C53" s="43" t="s">
        <v>14</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11" orientation="portrait" useFirstPageNumber="1" r:id="rId1"/>
  <headerFooter>
    <oddHeader>&amp;R&amp;"Arial,Regular"2.6/&amp;P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91"/>
  <sheetViews>
    <sheetView view="pageBreakPreview" topLeftCell="A12" zoomScaleNormal="100" zoomScaleSheetLayoutView="100" workbookViewId="0">
      <selection activeCell="E15" sqref="E15"/>
    </sheetView>
  </sheetViews>
  <sheetFormatPr defaultColWidth="8.85546875" defaultRowHeight="12"/>
  <cols>
    <col min="1" max="1" width="6.7109375" style="180" customWidth="1"/>
    <col min="2" max="2" width="3.5703125" style="88" customWidth="1"/>
    <col min="3" max="3" width="52.28515625" style="129" customWidth="1"/>
    <col min="4" max="4" width="5" style="138" customWidth="1"/>
    <col min="5" max="5" width="7.7109375" style="45" customWidth="1"/>
    <col min="6" max="6" width="10" style="126" customWidth="1"/>
    <col min="7" max="7" width="14.28515625" style="126" customWidth="1"/>
    <col min="8" max="16384" width="8.85546875" style="180"/>
  </cols>
  <sheetData>
    <row r="1" spans="1:7" s="125" customFormat="1" ht="13.9" customHeight="1">
      <c r="A1" s="1082" t="s">
        <v>5</v>
      </c>
      <c r="B1" s="198"/>
      <c r="C1" s="1098" t="s">
        <v>6</v>
      </c>
      <c r="D1" s="1100" t="s">
        <v>7</v>
      </c>
      <c r="E1" s="201" t="s">
        <v>8</v>
      </c>
      <c r="F1" s="1104" t="s">
        <v>291</v>
      </c>
      <c r="G1" s="174" t="s">
        <v>9</v>
      </c>
    </row>
    <row r="2" spans="1:7" s="125" customFormat="1">
      <c r="A2" s="1083"/>
      <c r="B2" s="199"/>
      <c r="C2" s="1099"/>
      <c r="D2" s="1101"/>
      <c r="E2" s="200"/>
      <c r="F2" s="1105"/>
      <c r="G2" s="202" t="s">
        <v>292</v>
      </c>
    </row>
    <row r="3" spans="1:7" s="125" customFormat="1" ht="8.25" customHeight="1">
      <c r="A3" s="175"/>
      <c r="B3" s="127"/>
      <c r="C3" s="177"/>
      <c r="D3" s="178"/>
      <c r="E3" s="45"/>
      <c r="F3" s="179"/>
      <c r="G3" s="203"/>
    </row>
    <row r="4" spans="1:7" s="125" customFormat="1">
      <c r="A4" s="175"/>
      <c r="B4" s="176" t="s">
        <v>13</v>
      </c>
      <c r="C4" s="177"/>
      <c r="D4" s="178"/>
      <c r="E4" s="45"/>
      <c r="F4" s="179"/>
      <c r="G4" s="203"/>
    </row>
    <row r="5" spans="1:7">
      <c r="A5" s="93"/>
      <c r="B5" s="176"/>
    </row>
    <row r="6" spans="1:7">
      <c r="A6" s="93"/>
      <c r="B6" s="176" t="s">
        <v>289</v>
      </c>
    </row>
    <row r="7" spans="1:7" ht="18.75" customHeight="1">
      <c r="A7" s="93"/>
      <c r="B7" s="1062"/>
      <c r="C7" s="1061"/>
    </row>
    <row r="8" spans="1:7" s="181" customFormat="1">
      <c r="A8" s="144"/>
      <c r="B8" s="192"/>
      <c r="C8" s="189"/>
      <c r="D8" s="189"/>
      <c r="E8" s="45"/>
      <c r="F8" s="182"/>
      <c r="G8" s="182"/>
    </row>
    <row r="9" spans="1:7" s="181" customFormat="1" ht="94.5" customHeight="1">
      <c r="A9" s="144"/>
      <c r="B9" s="1086" t="s">
        <v>290</v>
      </c>
      <c r="C9" s="1106"/>
      <c r="D9" s="189"/>
      <c r="E9" s="45"/>
      <c r="F9" s="182"/>
      <c r="G9" s="182"/>
    </row>
    <row r="10" spans="1:7" s="181" customFormat="1">
      <c r="A10" s="183"/>
      <c r="B10" s="193"/>
      <c r="C10" s="189"/>
      <c r="D10" s="189"/>
      <c r="E10" s="45"/>
      <c r="F10" s="182"/>
      <c r="G10" s="182"/>
    </row>
    <row r="11" spans="1:7" s="181" customFormat="1">
      <c r="A11" s="184"/>
      <c r="B11" s="193"/>
      <c r="C11" s="189"/>
      <c r="D11" s="189"/>
      <c r="E11" s="45"/>
      <c r="F11" s="182"/>
      <c r="G11" s="182"/>
    </row>
    <row r="12" spans="1:7" s="185" customFormat="1" ht="87.75" customHeight="1">
      <c r="A12" s="184">
        <v>1</v>
      </c>
      <c r="B12" s="194"/>
      <c r="C12" s="195" t="s">
        <v>293</v>
      </c>
      <c r="D12" s="189" t="s">
        <v>199</v>
      </c>
      <c r="E12" s="45">
        <v>5</v>
      </c>
      <c r="F12" s="186"/>
      <c r="G12" s="182"/>
    </row>
    <row r="13" spans="1:7" s="185" customFormat="1">
      <c r="A13" s="184"/>
      <c r="B13" s="193"/>
      <c r="C13" s="189"/>
      <c r="D13" s="189"/>
      <c r="E13" s="45"/>
      <c r="F13" s="186"/>
      <c r="G13" s="182"/>
    </row>
    <row r="14" spans="1:7" s="185" customFormat="1">
      <c r="A14" s="184"/>
      <c r="B14" s="193"/>
      <c r="C14" s="189"/>
      <c r="D14" s="189"/>
      <c r="E14" s="45"/>
      <c r="F14" s="186"/>
      <c r="G14" s="182"/>
    </row>
    <row r="15" spans="1:7" s="185" customFormat="1" ht="103.5" customHeight="1">
      <c r="A15" s="184">
        <v>2</v>
      </c>
      <c r="B15" s="194"/>
      <c r="C15" s="195" t="s">
        <v>294</v>
      </c>
      <c r="D15" s="189" t="s">
        <v>199</v>
      </c>
      <c r="E15" s="45">
        <v>4</v>
      </c>
      <c r="F15" s="186"/>
      <c r="G15" s="182"/>
    </row>
    <row r="16" spans="1:7" s="185" customFormat="1" ht="22.5" customHeight="1">
      <c r="A16" s="184"/>
      <c r="B16" s="194"/>
      <c r="C16" s="195"/>
      <c r="D16" s="189"/>
      <c r="E16" s="45"/>
      <c r="F16" s="186"/>
      <c r="G16" s="182"/>
    </row>
    <row r="17" spans="1:7" s="185" customFormat="1" ht="91.5" customHeight="1">
      <c r="A17" s="184">
        <v>3</v>
      </c>
      <c r="B17" s="194"/>
      <c r="C17" s="195" t="s">
        <v>546</v>
      </c>
      <c r="D17" s="189" t="s">
        <v>199</v>
      </c>
      <c r="E17" s="45">
        <v>1</v>
      </c>
      <c r="F17" s="186"/>
      <c r="G17" s="182"/>
    </row>
    <row r="18" spans="1:7" s="185" customFormat="1" ht="17.25" customHeight="1">
      <c r="A18" s="184"/>
      <c r="B18" s="194"/>
      <c r="C18" s="195"/>
      <c r="D18" s="189"/>
      <c r="E18" s="45"/>
      <c r="F18" s="186"/>
      <c r="G18" s="182"/>
    </row>
    <row r="19" spans="1:7" s="185" customFormat="1" ht="108" customHeight="1">
      <c r="A19" s="184">
        <v>4</v>
      </c>
      <c r="B19" s="194"/>
      <c r="C19" s="195" t="s">
        <v>296</v>
      </c>
      <c r="D19" s="189" t="s">
        <v>295</v>
      </c>
      <c r="E19" s="45">
        <v>1</v>
      </c>
      <c r="F19" s="186"/>
      <c r="G19" s="182"/>
    </row>
    <row r="20" spans="1:7" s="185" customFormat="1" ht="20.25" customHeight="1">
      <c r="A20" s="184"/>
      <c r="B20" s="194"/>
      <c r="C20" s="195"/>
      <c r="D20" s="189"/>
      <c r="E20" s="45"/>
      <c r="F20" s="186"/>
      <c r="G20" s="182"/>
    </row>
    <row r="21" spans="1:7" s="185" customFormat="1" ht="63.75" customHeight="1">
      <c r="A21" s="184">
        <v>5</v>
      </c>
      <c r="B21" s="194"/>
      <c r="C21" s="195" t="s">
        <v>297</v>
      </c>
      <c r="D21" s="189" t="s">
        <v>199</v>
      </c>
      <c r="E21" s="45">
        <v>1</v>
      </c>
      <c r="F21" s="186"/>
      <c r="G21" s="182"/>
    </row>
    <row r="22" spans="1:7" s="185" customFormat="1" ht="16.5" customHeight="1">
      <c r="A22" s="184"/>
      <c r="B22" s="194"/>
      <c r="C22" s="195"/>
      <c r="D22" s="189"/>
      <c r="E22" s="45"/>
      <c r="F22" s="186"/>
      <c r="G22" s="182"/>
    </row>
    <row r="23" spans="1:7" s="25" customFormat="1" ht="12.75">
      <c r="A23" s="115"/>
      <c r="B23" s="50"/>
      <c r="C23" s="146" t="s">
        <v>10</v>
      </c>
      <c r="D23" s="145"/>
      <c r="E23" s="82"/>
      <c r="F23" s="139"/>
      <c r="G23" s="75"/>
    </row>
    <row r="24" spans="1:7" s="181" customFormat="1">
      <c r="A24" s="144"/>
      <c r="B24" s="196"/>
      <c r="C24" s="197"/>
      <c r="D24" s="189"/>
      <c r="E24" s="45"/>
      <c r="F24" s="186"/>
      <c r="G24" s="186"/>
    </row>
    <row r="25" spans="1:7" s="181" customFormat="1">
      <c r="A25" s="144"/>
      <c r="B25" s="196"/>
      <c r="C25" s="197"/>
      <c r="D25" s="189"/>
      <c r="E25" s="45"/>
      <c r="F25" s="186"/>
      <c r="G25" s="186"/>
    </row>
    <row r="26" spans="1:7" s="181" customFormat="1" ht="60">
      <c r="A26" s="144">
        <v>6</v>
      </c>
      <c r="B26" s="196"/>
      <c r="C26" s="197" t="s">
        <v>298</v>
      </c>
      <c r="D26" s="189" t="s">
        <v>199</v>
      </c>
      <c r="E26" s="45">
        <v>1</v>
      </c>
      <c r="F26" s="186"/>
      <c r="G26" s="186"/>
    </row>
    <row r="27" spans="1:7" s="185" customFormat="1">
      <c r="A27" s="184"/>
      <c r="B27" s="193"/>
      <c r="C27" s="189"/>
      <c r="D27" s="189"/>
      <c r="E27" s="45"/>
      <c r="F27" s="186"/>
      <c r="G27" s="182"/>
    </row>
    <row r="28" spans="1:7" s="181" customFormat="1" ht="48.75" customHeight="1">
      <c r="A28" s="144">
        <v>7</v>
      </c>
      <c r="B28" s="196"/>
      <c r="C28" s="197" t="s">
        <v>547</v>
      </c>
      <c r="D28" s="189" t="s">
        <v>199</v>
      </c>
      <c r="E28" s="45">
        <v>3</v>
      </c>
      <c r="F28" s="186"/>
      <c r="G28" s="186"/>
    </row>
    <row r="29" spans="1:7" s="185" customFormat="1">
      <c r="A29" s="184"/>
      <c r="B29" s="193"/>
      <c r="C29" s="189"/>
      <c r="D29" s="189"/>
      <c r="E29" s="45"/>
      <c r="F29" s="186"/>
      <c r="G29" s="182"/>
    </row>
    <row r="30" spans="1:7" s="185" customFormat="1">
      <c r="A30" s="184"/>
      <c r="B30" s="193"/>
      <c r="C30" s="189"/>
      <c r="D30" s="189"/>
      <c r="E30" s="45"/>
      <c r="F30" s="186"/>
      <c r="G30" s="182"/>
    </row>
    <row r="31" spans="1:7" s="185" customFormat="1" ht="42" customHeight="1">
      <c r="A31" s="144">
        <v>8</v>
      </c>
      <c r="B31" s="194"/>
      <c r="C31" s="197" t="s">
        <v>548</v>
      </c>
      <c r="D31" s="189" t="s">
        <v>199</v>
      </c>
      <c r="E31" s="45">
        <v>2</v>
      </c>
      <c r="F31" s="186"/>
      <c r="G31" s="182"/>
    </row>
    <row r="32" spans="1:7" s="181" customFormat="1">
      <c r="A32" s="187"/>
      <c r="B32" s="188"/>
      <c r="C32" s="189"/>
      <c r="D32" s="189"/>
      <c r="E32" s="45"/>
      <c r="F32" s="186"/>
      <c r="G32" s="186"/>
    </row>
    <row r="33" spans="1:7" s="185" customFormat="1">
      <c r="A33" s="184"/>
      <c r="B33" s="193"/>
      <c r="C33" s="189"/>
      <c r="D33" s="189"/>
      <c r="E33" s="45"/>
      <c r="F33" s="186"/>
      <c r="G33" s="182"/>
    </row>
    <row r="34" spans="1:7" s="185" customFormat="1" ht="68.25" customHeight="1">
      <c r="A34" s="184">
        <v>9</v>
      </c>
      <c r="B34" s="194"/>
      <c r="C34" s="195" t="s">
        <v>549</v>
      </c>
      <c r="D34" s="189" t="s">
        <v>199</v>
      </c>
      <c r="E34" s="45">
        <v>6</v>
      </c>
      <c r="F34" s="186"/>
      <c r="G34" s="182"/>
    </row>
    <row r="35" spans="1:7" s="181" customFormat="1">
      <c r="A35" s="144"/>
      <c r="B35" s="188"/>
      <c r="C35" s="189"/>
      <c r="D35" s="189"/>
      <c r="E35" s="45"/>
      <c r="F35" s="186"/>
      <c r="G35" s="182"/>
    </row>
    <row r="36" spans="1:7" s="181" customFormat="1" ht="48" customHeight="1">
      <c r="A36" s="144">
        <v>10</v>
      </c>
      <c r="B36" s="196"/>
      <c r="C36" s="197" t="s">
        <v>550</v>
      </c>
      <c r="D36" s="189" t="s">
        <v>199</v>
      </c>
      <c r="E36" s="45">
        <v>6</v>
      </c>
      <c r="F36" s="186"/>
      <c r="G36" s="186"/>
    </row>
    <row r="37" spans="1:7" s="181" customFormat="1">
      <c r="A37" s="144"/>
      <c r="B37" s="188"/>
      <c r="C37" s="189"/>
      <c r="D37" s="189"/>
      <c r="E37" s="45"/>
      <c r="F37" s="186"/>
      <c r="G37" s="186"/>
    </row>
    <row r="38" spans="1:7" s="181" customFormat="1" ht="80.25" customHeight="1">
      <c r="A38" s="144">
        <v>11</v>
      </c>
      <c r="B38" s="196"/>
      <c r="C38" s="197" t="s">
        <v>299</v>
      </c>
      <c r="D38" s="189" t="s">
        <v>199</v>
      </c>
      <c r="E38" s="191">
        <v>6</v>
      </c>
      <c r="F38" s="186"/>
      <c r="G38" s="186"/>
    </row>
    <row r="40" spans="1:7" s="181" customFormat="1">
      <c r="A40" s="144"/>
      <c r="B40" s="188"/>
      <c r="C40" s="189"/>
      <c r="D40" s="189"/>
      <c r="E40" s="45"/>
      <c r="F40" s="186"/>
      <c r="G40" s="186"/>
    </row>
    <row r="41" spans="1:7" s="181" customFormat="1" ht="60">
      <c r="A41" s="144">
        <v>12</v>
      </c>
      <c r="B41" s="196"/>
      <c r="C41" s="197" t="s">
        <v>300</v>
      </c>
      <c r="D41" s="189" t="s">
        <v>199</v>
      </c>
      <c r="E41" s="45">
        <v>2</v>
      </c>
      <c r="F41" s="186"/>
      <c r="G41" s="186"/>
    </row>
    <row r="42" spans="1:7" s="181" customFormat="1">
      <c r="A42" s="144"/>
      <c r="B42" s="188"/>
      <c r="C42" s="189"/>
      <c r="D42" s="189"/>
      <c r="E42" s="45"/>
      <c r="F42" s="186"/>
      <c r="G42" s="186"/>
    </row>
    <row r="43" spans="1:7" s="181" customFormat="1" ht="36">
      <c r="A43" s="144">
        <v>13</v>
      </c>
      <c r="B43" s="196"/>
      <c r="C43" s="197" t="s">
        <v>301</v>
      </c>
      <c r="D43" s="189" t="s">
        <v>199</v>
      </c>
      <c r="E43" s="45">
        <v>1</v>
      </c>
      <c r="F43" s="186"/>
      <c r="G43" s="186"/>
    </row>
    <row r="44" spans="1:7" s="181" customFormat="1">
      <c r="A44" s="144"/>
      <c r="B44" s="188"/>
      <c r="C44" s="189"/>
      <c r="D44" s="189"/>
      <c r="E44" s="45"/>
      <c r="F44" s="186"/>
      <c r="G44" s="186"/>
    </row>
    <row r="45" spans="1:7" s="181" customFormat="1">
      <c r="A45" s="144"/>
      <c r="B45" s="188"/>
      <c r="C45" s="189"/>
      <c r="D45" s="189"/>
      <c r="E45" s="45"/>
      <c r="F45" s="186"/>
      <c r="G45" s="186"/>
    </row>
    <row r="46" spans="1:7" s="181" customFormat="1" ht="84">
      <c r="A46" s="144">
        <v>14</v>
      </c>
      <c r="B46" s="196"/>
      <c r="C46" s="197" t="s">
        <v>302</v>
      </c>
      <c r="D46" s="189" t="s">
        <v>199</v>
      </c>
      <c r="E46" s="45">
        <v>1</v>
      </c>
      <c r="F46" s="186"/>
      <c r="G46" s="186"/>
    </row>
    <row r="47" spans="1:7" s="181" customFormat="1">
      <c r="A47" s="144"/>
      <c r="B47" s="188"/>
      <c r="C47" s="189"/>
      <c r="D47" s="189"/>
      <c r="E47" s="45"/>
      <c r="F47" s="186"/>
      <c r="G47" s="186"/>
    </row>
    <row r="48" spans="1:7" s="181" customFormat="1">
      <c r="A48" s="144"/>
      <c r="B48" s="188"/>
      <c r="C48" s="189"/>
      <c r="D48" s="189"/>
      <c r="E48" s="45"/>
      <c r="F48" s="186"/>
      <c r="G48" s="186"/>
    </row>
    <row r="49" spans="1:7" s="181" customFormat="1">
      <c r="A49" s="144">
        <v>15</v>
      </c>
      <c r="B49" s="196"/>
      <c r="C49" s="197" t="s">
        <v>303</v>
      </c>
      <c r="D49" s="189" t="s">
        <v>199</v>
      </c>
      <c r="E49" s="45">
        <v>5</v>
      </c>
      <c r="F49" s="186"/>
      <c r="G49" s="186"/>
    </row>
    <row r="50" spans="1:7" s="25" customFormat="1" ht="12.75">
      <c r="A50" s="115"/>
      <c r="B50" s="50"/>
      <c r="C50" s="146" t="s">
        <v>10</v>
      </c>
      <c r="D50" s="145"/>
      <c r="E50" s="82"/>
      <c r="F50" s="139"/>
      <c r="G50" s="75"/>
    </row>
    <row r="51" spans="1:7" s="181" customFormat="1" ht="36">
      <c r="A51" s="144">
        <v>16</v>
      </c>
      <c r="B51" s="196"/>
      <c r="C51" s="197" t="s">
        <v>551</v>
      </c>
      <c r="D51" s="189" t="s">
        <v>295</v>
      </c>
      <c r="E51" s="45">
        <v>2</v>
      </c>
      <c r="F51" s="186"/>
      <c r="G51" s="186"/>
    </row>
    <row r="52" spans="1:7" s="181" customFormat="1">
      <c r="A52" s="144"/>
      <c r="B52" s="196"/>
      <c r="C52" s="197"/>
      <c r="D52" s="189"/>
      <c r="E52" s="45"/>
      <c r="F52" s="186"/>
      <c r="G52" s="186"/>
    </row>
    <row r="53" spans="1:7" s="181" customFormat="1" ht="72">
      <c r="A53" s="144">
        <v>17</v>
      </c>
      <c r="B53" s="196"/>
      <c r="C53" s="197" t="s">
        <v>304</v>
      </c>
      <c r="D53" s="189" t="s">
        <v>199</v>
      </c>
      <c r="E53" s="45">
        <v>2</v>
      </c>
      <c r="F53" s="186"/>
      <c r="G53" s="186"/>
    </row>
    <row r="54" spans="1:7" s="181" customFormat="1">
      <c r="A54" s="144"/>
      <c r="B54" s="196"/>
      <c r="C54" s="197"/>
      <c r="D54" s="189"/>
      <c r="E54" s="45"/>
      <c r="F54" s="186"/>
      <c r="G54" s="186"/>
    </row>
    <row r="55" spans="1:7" s="181" customFormat="1">
      <c r="A55" s="144"/>
      <c r="B55" s="188"/>
      <c r="C55" s="189"/>
      <c r="D55" s="189"/>
      <c r="E55" s="45"/>
      <c r="F55" s="186"/>
      <c r="G55" s="186"/>
    </row>
    <row r="56" spans="1:7" s="181" customFormat="1" ht="60">
      <c r="A56" s="144">
        <v>18</v>
      </c>
      <c r="B56" s="196"/>
      <c r="C56" s="197" t="s">
        <v>305</v>
      </c>
      <c r="D56" s="189" t="s">
        <v>199</v>
      </c>
      <c r="E56" s="45">
        <v>6</v>
      </c>
      <c r="F56" s="186"/>
      <c r="G56" s="186"/>
    </row>
    <row r="57" spans="1:7" s="181" customFormat="1">
      <c r="A57" s="144"/>
      <c r="B57" s="188"/>
      <c r="C57" s="189"/>
      <c r="D57" s="189"/>
      <c r="E57" s="45"/>
      <c r="F57" s="186"/>
      <c r="G57" s="186"/>
    </row>
    <row r="58" spans="1:7" s="181" customFormat="1" ht="48">
      <c r="A58" s="144">
        <v>19</v>
      </c>
      <c r="B58" s="196"/>
      <c r="C58" s="197" t="s">
        <v>306</v>
      </c>
      <c r="D58" s="189" t="s">
        <v>199</v>
      </c>
      <c r="E58" s="45">
        <v>6</v>
      </c>
      <c r="F58" s="186"/>
      <c r="G58" s="186"/>
    </row>
    <row r="59" spans="1:7" s="181" customFormat="1">
      <c r="A59" s="144"/>
      <c r="B59" s="188"/>
      <c r="C59" s="189"/>
      <c r="D59" s="189"/>
      <c r="E59" s="45"/>
      <c r="F59" s="186"/>
      <c r="G59" s="186"/>
    </row>
    <row r="60" spans="1:7" s="181" customFormat="1">
      <c r="A60" s="144"/>
      <c r="B60" s="188"/>
      <c r="C60" s="189"/>
      <c r="D60" s="189"/>
      <c r="E60" s="45"/>
      <c r="F60" s="186"/>
      <c r="G60" s="186"/>
    </row>
    <row r="61" spans="1:7" s="181" customFormat="1" ht="51.75" customHeight="1">
      <c r="A61" s="144">
        <v>20</v>
      </c>
      <c r="B61" s="196"/>
      <c r="C61" s="197" t="s">
        <v>307</v>
      </c>
      <c r="D61" s="189" t="s">
        <v>199</v>
      </c>
      <c r="E61" s="45">
        <v>1</v>
      </c>
      <c r="F61" s="186"/>
      <c r="G61" s="186"/>
    </row>
    <row r="62" spans="1:7" s="181" customFormat="1">
      <c r="A62" s="144"/>
      <c r="B62" s="188"/>
      <c r="C62" s="189"/>
      <c r="D62" s="189"/>
      <c r="E62" s="45"/>
      <c r="F62" s="186"/>
      <c r="G62" s="186"/>
    </row>
    <row r="63" spans="1:7" s="181" customFormat="1">
      <c r="A63" s="144"/>
      <c r="B63" s="188"/>
      <c r="C63" s="189"/>
      <c r="D63" s="189"/>
      <c r="E63" s="45"/>
      <c r="F63" s="186"/>
      <c r="G63" s="186"/>
    </row>
    <row r="64" spans="1:7" s="181" customFormat="1">
      <c r="A64" s="144"/>
      <c r="B64" s="188"/>
      <c r="C64" s="189"/>
      <c r="D64" s="189"/>
      <c r="E64" s="45"/>
      <c r="F64" s="186"/>
      <c r="G64" s="186"/>
    </row>
    <row r="65" spans="1:7" s="181" customFormat="1">
      <c r="A65" s="144"/>
      <c r="B65" s="188"/>
      <c r="C65" s="189"/>
      <c r="D65" s="189"/>
      <c r="E65" s="45"/>
      <c r="F65" s="186"/>
      <c r="G65" s="186"/>
    </row>
    <row r="66" spans="1:7" s="181" customFormat="1">
      <c r="A66" s="144"/>
      <c r="B66" s="188"/>
      <c r="C66" s="189"/>
      <c r="D66" s="189"/>
      <c r="E66" s="45"/>
      <c r="F66" s="186"/>
      <c r="G66" s="186"/>
    </row>
    <row r="67" spans="1:7" s="181" customFormat="1">
      <c r="A67" s="144"/>
      <c r="B67" s="188"/>
      <c r="C67" s="189"/>
      <c r="D67" s="189"/>
      <c r="E67" s="45"/>
      <c r="F67" s="186"/>
      <c r="G67" s="186"/>
    </row>
    <row r="68" spans="1:7" s="181" customFormat="1">
      <c r="A68" s="144"/>
      <c r="B68" s="188"/>
      <c r="C68" s="189"/>
      <c r="D68" s="189"/>
      <c r="E68" s="45"/>
      <c r="F68" s="186"/>
      <c r="G68" s="186"/>
    </row>
    <row r="69" spans="1:7" s="181" customFormat="1">
      <c r="A69" s="144"/>
      <c r="B69" s="188"/>
      <c r="C69" s="189"/>
      <c r="D69" s="189"/>
      <c r="E69" s="45"/>
      <c r="F69" s="186"/>
      <c r="G69" s="186"/>
    </row>
    <row r="70" spans="1:7" s="181" customFormat="1">
      <c r="A70" s="144"/>
      <c r="B70" s="188"/>
      <c r="C70" s="189"/>
      <c r="D70" s="189"/>
      <c r="E70" s="45"/>
      <c r="F70" s="186"/>
      <c r="G70" s="186"/>
    </row>
    <row r="71" spans="1:7" s="181" customFormat="1">
      <c r="A71" s="144"/>
      <c r="B71" s="188"/>
      <c r="C71" s="189"/>
      <c r="D71" s="189"/>
      <c r="E71" s="45"/>
      <c r="F71" s="186"/>
      <c r="G71" s="186"/>
    </row>
    <row r="72" spans="1:7" s="181" customFormat="1">
      <c r="A72" s="144"/>
      <c r="B72" s="188"/>
      <c r="C72" s="189"/>
      <c r="D72" s="189"/>
      <c r="E72" s="45"/>
      <c r="F72" s="186"/>
      <c r="G72" s="186"/>
    </row>
    <row r="73" spans="1:7" s="181" customFormat="1">
      <c r="A73" s="144"/>
      <c r="B73" s="188"/>
      <c r="C73" s="189"/>
      <c r="D73" s="189"/>
      <c r="E73" s="45"/>
      <c r="F73" s="186"/>
      <c r="G73" s="186"/>
    </row>
    <row r="74" spans="1:7" s="181" customFormat="1">
      <c r="A74" s="144"/>
      <c r="B74" s="188"/>
      <c r="C74" s="189"/>
      <c r="D74" s="189"/>
      <c r="E74" s="45"/>
      <c r="F74" s="186"/>
      <c r="G74" s="186"/>
    </row>
    <row r="75" spans="1:7" s="181" customFormat="1">
      <c r="A75" s="144"/>
      <c r="B75" s="188"/>
      <c r="C75" s="189"/>
      <c r="D75" s="189"/>
      <c r="E75" s="45"/>
      <c r="F75" s="186"/>
      <c r="G75" s="186"/>
    </row>
    <row r="76" spans="1:7" s="181" customFormat="1">
      <c r="A76" s="144"/>
      <c r="B76" s="188"/>
      <c r="C76" s="189"/>
      <c r="D76" s="189"/>
      <c r="E76" s="45"/>
      <c r="F76" s="186"/>
      <c r="G76" s="186"/>
    </row>
    <row r="77" spans="1:7" s="181" customFormat="1">
      <c r="A77" s="144"/>
      <c r="B77" s="188"/>
      <c r="C77" s="189"/>
      <c r="D77" s="189"/>
      <c r="E77" s="45"/>
      <c r="F77" s="186"/>
      <c r="G77" s="186"/>
    </row>
    <row r="78" spans="1:7" s="181" customFormat="1">
      <c r="A78" s="144"/>
      <c r="B78" s="188"/>
      <c r="C78" s="189"/>
      <c r="D78" s="189"/>
      <c r="E78" s="45"/>
      <c r="F78" s="186"/>
      <c r="G78" s="186"/>
    </row>
    <row r="79" spans="1:7" s="181" customFormat="1">
      <c r="A79" s="144"/>
      <c r="B79" s="188"/>
      <c r="C79" s="189"/>
      <c r="D79" s="189"/>
      <c r="E79" s="45"/>
      <c r="F79" s="186"/>
      <c r="G79" s="186"/>
    </row>
    <row r="80" spans="1:7" s="181" customFormat="1">
      <c r="A80" s="144"/>
      <c r="B80" s="188"/>
      <c r="C80" s="189"/>
      <c r="D80" s="189"/>
      <c r="E80" s="45"/>
      <c r="F80" s="190"/>
      <c r="G80" s="186"/>
    </row>
    <row r="81" spans="1:7" s="181" customFormat="1">
      <c r="A81" s="144"/>
      <c r="B81" s="188"/>
      <c r="C81" s="189"/>
      <c r="D81" s="189"/>
      <c r="E81" s="45"/>
      <c r="F81" s="186"/>
      <c r="G81" s="186"/>
    </row>
    <row r="82" spans="1:7" s="181" customFormat="1">
      <c r="A82" s="144"/>
      <c r="B82" s="188"/>
      <c r="C82" s="189"/>
      <c r="D82" s="189"/>
      <c r="E82" s="45"/>
      <c r="F82" s="186"/>
      <c r="G82" s="186"/>
    </row>
    <row r="83" spans="1:7" s="181" customFormat="1">
      <c r="A83" s="144"/>
      <c r="B83" s="188"/>
      <c r="C83" s="189"/>
      <c r="D83" s="189"/>
      <c r="E83" s="45"/>
      <c r="F83" s="186"/>
      <c r="G83" s="186"/>
    </row>
    <row r="84" spans="1:7">
      <c r="A84" s="93"/>
    </row>
    <row r="85" spans="1:7">
      <c r="A85" s="93"/>
    </row>
    <row r="86" spans="1:7">
      <c r="A86" s="93"/>
    </row>
    <row r="87" spans="1:7">
      <c r="A87" s="93"/>
    </row>
    <row r="88" spans="1:7" s="25" customFormat="1">
      <c r="A88" s="144"/>
      <c r="B88" s="88"/>
      <c r="C88" s="130"/>
      <c r="D88" s="137"/>
      <c r="E88" s="45"/>
      <c r="F88" s="142"/>
      <c r="G88" s="204"/>
    </row>
    <row r="89" spans="1:7" s="25" customFormat="1">
      <c r="A89" s="144"/>
      <c r="B89" s="88"/>
      <c r="C89" s="130"/>
      <c r="D89" s="137"/>
      <c r="E89" s="45"/>
      <c r="F89" s="142"/>
      <c r="G89" s="204"/>
    </row>
    <row r="90" spans="1:7" s="25" customFormat="1" ht="10.15" customHeight="1">
      <c r="A90" s="144"/>
      <c r="B90" s="88"/>
      <c r="C90" s="131"/>
      <c r="D90" s="137"/>
      <c r="E90" s="45"/>
      <c r="F90" s="142"/>
      <c r="G90" s="204"/>
    </row>
    <row r="91" spans="1:7" s="25" customFormat="1" ht="12.75">
      <c r="A91" s="115"/>
      <c r="B91" s="50"/>
      <c r="C91" s="146" t="s">
        <v>10</v>
      </c>
      <c r="D91" s="145"/>
      <c r="E91" s="82"/>
      <c r="F91" s="139"/>
      <c r="G91" s="75"/>
    </row>
  </sheetData>
  <sheetProtection algorithmName="SHA-512" hashValue="w654qT5kk2329c4XU3qx5jB1MgB53HrIBv+iSBlRkr0hMsq0yq1JNJNCpkrN7Sag0HNO2dzQfUHFKwKHnn0Zxw==" saltValue="R9Lw1VlLooCzMAik7Sd2qg==" spinCount="100000" sheet="1" objects="1" scenarios="1"/>
  <mergeCells count="6">
    <mergeCell ref="B9:C9"/>
    <mergeCell ref="A1:A2"/>
    <mergeCell ref="C1:C2"/>
    <mergeCell ref="D1:D2"/>
    <mergeCell ref="F1:F2"/>
    <mergeCell ref="B7:C7"/>
  </mergeCells>
  <pageMargins left="0.31496062992125984" right="0" top="0.74803149606299213" bottom="0.74803149606299213" header="0.31496062992125984" footer="0.31496062992125984"/>
  <pageSetup paperSize="9" scale="89" orientation="portrait" r:id="rId1"/>
  <headerFooter>
    <oddHeader>&amp;R&amp;"Arial,Regular"&amp;10CONSTRUCTION OF A NEW PERMIT OFFICE AT SSR INTERNATIONAL AIRPORT</oddHeader>
    <oddFooter>&amp;L&amp;"Arial,Regular"&amp;9Bill No 2 - Main Building
Section 2.7 - Sanitary Wares and Fittings&amp;C&amp;"Arial,Regular"&amp;10 2.7/&amp;P&amp;R&amp;"Arial,Regular"&amp;10Ong Seng Goburdhun Partners Ltd</oddFooter>
  </headerFooter>
  <rowBreaks count="2" manualBreakCount="2">
    <brk id="23" max="6" man="1"/>
    <brk id="50" max="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zoomScale="80" zoomScaleNormal="100" zoomScaleSheetLayoutView="80" workbookViewId="0">
      <selection activeCell="C53" sqref="C53"/>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13</v>
      </c>
      <c r="D5" s="32"/>
      <c r="F5" s="13"/>
    </row>
    <row r="6" spans="2:6" ht="12" customHeight="1">
      <c r="B6" s="11"/>
      <c r="C6" s="36" t="s">
        <v>75</v>
      </c>
      <c r="D6" s="33"/>
      <c r="F6" s="13"/>
    </row>
    <row r="7" spans="2:6" ht="28.5" customHeight="1">
      <c r="B7" s="11"/>
      <c r="C7" s="1058" t="s">
        <v>289</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308</v>
      </c>
      <c r="F13" s="13"/>
    </row>
    <row r="14" spans="2:6" ht="22.35" customHeight="1">
      <c r="B14" s="11"/>
      <c r="C14" s="41"/>
      <c r="D14" s="15" t="s">
        <v>309</v>
      </c>
      <c r="F14" s="13"/>
    </row>
    <row r="15" spans="2:6" ht="22.35" customHeight="1">
      <c r="B15" s="11"/>
      <c r="C15" s="41"/>
      <c r="D15" s="15" t="s">
        <v>310</v>
      </c>
      <c r="F15" s="13"/>
    </row>
    <row r="16" spans="2:6" ht="22.35" customHeight="1">
      <c r="B16" s="11"/>
      <c r="C16" s="41"/>
      <c r="D16" s="15"/>
      <c r="F16" s="13"/>
    </row>
    <row r="17" spans="2:6" ht="22.35" customHeight="1">
      <c r="B17" s="11"/>
      <c r="C17" s="41"/>
      <c r="D17" s="15"/>
      <c r="F17" s="13"/>
    </row>
    <row r="18" spans="2:6" ht="15.75" customHeight="1">
      <c r="B18" s="11"/>
      <c r="C18" s="41"/>
      <c r="D18" s="15"/>
      <c r="F18" s="13"/>
    </row>
    <row r="19" spans="2:6" ht="19.5" customHeight="1">
      <c r="B19" s="11"/>
      <c r="C19" s="41"/>
      <c r="D19" s="15"/>
      <c r="F19" s="13"/>
    </row>
    <row r="20" spans="2:6" ht="13.5" customHeight="1">
      <c r="B20" s="11"/>
      <c r="C20" s="41"/>
      <c r="D20" s="15"/>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311</v>
      </c>
      <c r="D52" s="44"/>
      <c r="E52" s="39"/>
      <c r="F52" s="13"/>
    </row>
    <row r="53" spans="2:6">
      <c r="B53" s="11"/>
      <c r="C53" s="43" t="s">
        <v>14</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4" orientation="portrait" useFirstPageNumber="1" r:id="rId1"/>
  <headerFooter>
    <oddHeader>&amp;R&amp;"Arial,Regular"2.7/&amp;P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9:A21"/>
  <sheetViews>
    <sheetView workbookViewId="0">
      <selection activeCell="A23" sqref="A23"/>
    </sheetView>
  </sheetViews>
  <sheetFormatPr defaultColWidth="9.140625" defaultRowHeight="14.25"/>
  <cols>
    <col min="1" max="1" width="91" style="1" customWidth="1"/>
    <col min="2" max="16384" width="9.140625" style="1"/>
  </cols>
  <sheetData>
    <row r="19" spans="1:1" ht="15" thickBot="1"/>
    <row r="20" spans="1:1" ht="23.25">
      <c r="A20" s="171" t="s">
        <v>839</v>
      </c>
    </row>
    <row r="21" spans="1:1" ht="47.25" thickBot="1">
      <c r="A21" s="356" t="s">
        <v>840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303"/>
  <sheetViews>
    <sheetView view="pageBreakPreview" topLeftCell="A10" zoomScale="110" zoomScaleNormal="100" zoomScaleSheetLayoutView="110" workbookViewId="0">
      <selection activeCell="E14" sqref="E14"/>
    </sheetView>
  </sheetViews>
  <sheetFormatPr defaultColWidth="8.85546875" defaultRowHeight="12.75"/>
  <cols>
    <col min="1" max="1" width="6.7109375" style="27" customWidth="1"/>
    <col min="2" max="2" width="3.5703125" style="60" customWidth="1"/>
    <col min="3" max="3" width="52.28515625" style="134" customWidth="1"/>
    <col min="4" max="4" width="5" style="219" customWidth="1"/>
    <col min="5" max="5" width="7.7109375" style="98" customWidth="1"/>
    <col min="6" max="6" width="7.7109375" style="30" customWidth="1"/>
    <col min="7" max="7" width="14.28515625" style="27" customWidth="1"/>
    <col min="8" max="256" width="8.85546875" style="30"/>
    <col min="257" max="257" width="6.7109375" style="30" customWidth="1"/>
    <col min="258" max="258" width="3.5703125" style="30" customWidth="1"/>
    <col min="259" max="259" width="52.28515625" style="30" customWidth="1"/>
    <col min="260" max="260" width="5" style="30" customWidth="1"/>
    <col min="261" max="262" width="7.7109375" style="30" customWidth="1"/>
    <col min="263" max="263" width="14.28515625" style="30" customWidth="1"/>
    <col min="264" max="512" width="8.85546875" style="30"/>
    <col min="513" max="513" width="6.7109375" style="30" customWidth="1"/>
    <col min="514" max="514" width="3.5703125" style="30" customWidth="1"/>
    <col min="515" max="515" width="52.28515625" style="30" customWidth="1"/>
    <col min="516" max="516" width="5" style="30" customWidth="1"/>
    <col min="517" max="518" width="7.7109375" style="30" customWidth="1"/>
    <col min="519" max="519" width="14.28515625" style="30" customWidth="1"/>
    <col min="520" max="768" width="8.85546875" style="30"/>
    <col min="769" max="769" width="6.7109375" style="30" customWidth="1"/>
    <col min="770" max="770" width="3.5703125" style="30" customWidth="1"/>
    <col min="771" max="771" width="52.28515625" style="30" customWidth="1"/>
    <col min="772" max="772" width="5" style="30" customWidth="1"/>
    <col min="773" max="774" width="7.7109375" style="30" customWidth="1"/>
    <col min="775" max="775" width="14.28515625" style="30" customWidth="1"/>
    <col min="776" max="1024" width="8.85546875" style="30"/>
    <col min="1025" max="1025" width="6.7109375" style="30" customWidth="1"/>
    <col min="1026" max="1026" width="3.5703125" style="30" customWidth="1"/>
    <col min="1027" max="1027" width="52.28515625" style="30" customWidth="1"/>
    <col min="1028" max="1028" width="5" style="30" customWidth="1"/>
    <col min="1029" max="1030" width="7.7109375" style="30" customWidth="1"/>
    <col min="1031" max="1031" width="14.28515625" style="30" customWidth="1"/>
    <col min="1032" max="1280" width="8.85546875" style="30"/>
    <col min="1281" max="1281" width="6.7109375" style="30" customWidth="1"/>
    <col min="1282" max="1282" width="3.5703125" style="30" customWidth="1"/>
    <col min="1283" max="1283" width="52.28515625" style="30" customWidth="1"/>
    <col min="1284" max="1284" width="5" style="30" customWidth="1"/>
    <col min="1285" max="1286" width="7.7109375" style="30" customWidth="1"/>
    <col min="1287" max="1287" width="14.28515625" style="30" customWidth="1"/>
    <col min="1288" max="1536" width="8.85546875" style="30"/>
    <col min="1537" max="1537" width="6.7109375" style="30" customWidth="1"/>
    <col min="1538" max="1538" width="3.5703125" style="30" customWidth="1"/>
    <col min="1539" max="1539" width="52.28515625" style="30" customWidth="1"/>
    <col min="1540" max="1540" width="5" style="30" customWidth="1"/>
    <col min="1541" max="1542" width="7.7109375" style="30" customWidth="1"/>
    <col min="1543" max="1543" width="14.28515625" style="30" customWidth="1"/>
    <col min="1544" max="1792" width="8.85546875" style="30"/>
    <col min="1793" max="1793" width="6.7109375" style="30" customWidth="1"/>
    <col min="1794" max="1794" width="3.5703125" style="30" customWidth="1"/>
    <col min="1795" max="1795" width="52.28515625" style="30" customWidth="1"/>
    <col min="1796" max="1796" width="5" style="30" customWidth="1"/>
    <col min="1797" max="1798" width="7.7109375" style="30" customWidth="1"/>
    <col min="1799" max="1799" width="14.28515625" style="30" customWidth="1"/>
    <col min="1800" max="2048" width="8.85546875" style="30"/>
    <col min="2049" max="2049" width="6.7109375" style="30" customWidth="1"/>
    <col min="2050" max="2050" width="3.5703125" style="30" customWidth="1"/>
    <col min="2051" max="2051" width="52.28515625" style="30" customWidth="1"/>
    <col min="2052" max="2052" width="5" style="30" customWidth="1"/>
    <col min="2053" max="2054" width="7.7109375" style="30" customWidth="1"/>
    <col min="2055" max="2055" width="14.28515625" style="30" customWidth="1"/>
    <col min="2056" max="2304" width="8.85546875" style="30"/>
    <col min="2305" max="2305" width="6.7109375" style="30" customWidth="1"/>
    <col min="2306" max="2306" width="3.5703125" style="30" customWidth="1"/>
    <col min="2307" max="2307" width="52.28515625" style="30" customWidth="1"/>
    <col min="2308" max="2308" width="5" style="30" customWidth="1"/>
    <col min="2309" max="2310" width="7.7109375" style="30" customWidth="1"/>
    <col min="2311" max="2311" width="14.28515625" style="30" customWidth="1"/>
    <col min="2312" max="2560" width="8.85546875" style="30"/>
    <col min="2561" max="2561" width="6.7109375" style="30" customWidth="1"/>
    <col min="2562" max="2562" width="3.5703125" style="30" customWidth="1"/>
    <col min="2563" max="2563" width="52.28515625" style="30" customWidth="1"/>
    <col min="2564" max="2564" width="5" style="30" customWidth="1"/>
    <col min="2565" max="2566" width="7.7109375" style="30" customWidth="1"/>
    <col min="2567" max="2567" width="14.28515625" style="30" customWidth="1"/>
    <col min="2568" max="2816" width="8.85546875" style="30"/>
    <col min="2817" max="2817" width="6.7109375" style="30" customWidth="1"/>
    <col min="2818" max="2818" width="3.5703125" style="30" customWidth="1"/>
    <col min="2819" max="2819" width="52.28515625" style="30" customWidth="1"/>
    <col min="2820" max="2820" width="5" style="30" customWidth="1"/>
    <col min="2821" max="2822" width="7.7109375" style="30" customWidth="1"/>
    <col min="2823" max="2823" width="14.28515625" style="30" customWidth="1"/>
    <col min="2824" max="3072" width="8.85546875" style="30"/>
    <col min="3073" max="3073" width="6.7109375" style="30" customWidth="1"/>
    <col min="3074" max="3074" width="3.5703125" style="30" customWidth="1"/>
    <col min="3075" max="3075" width="52.28515625" style="30" customWidth="1"/>
    <col min="3076" max="3076" width="5" style="30" customWidth="1"/>
    <col min="3077" max="3078" width="7.7109375" style="30" customWidth="1"/>
    <col min="3079" max="3079" width="14.28515625" style="30" customWidth="1"/>
    <col min="3080" max="3328" width="8.85546875" style="30"/>
    <col min="3329" max="3329" width="6.7109375" style="30" customWidth="1"/>
    <col min="3330" max="3330" width="3.5703125" style="30" customWidth="1"/>
    <col min="3331" max="3331" width="52.28515625" style="30" customWidth="1"/>
    <col min="3332" max="3332" width="5" style="30" customWidth="1"/>
    <col min="3333" max="3334" width="7.7109375" style="30" customWidth="1"/>
    <col min="3335" max="3335" width="14.28515625" style="30" customWidth="1"/>
    <col min="3336" max="3584" width="8.85546875" style="30"/>
    <col min="3585" max="3585" width="6.7109375" style="30" customWidth="1"/>
    <col min="3586" max="3586" width="3.5703125" style="30" customWidth="1"/>
    <col min="3587" max="3587" width="52.28515625" style="30" customWidth="1"/>
    <col min="3588" max="3588" width="5" style="30" customWidth="1"/>
    <col min="3589" max="3590" width="7.7109375" style="30" customWidth="1"/>
    <col min="3591" max="3591" width="14.28515625" style="30" customWidth="1"/>
    <col min="3592" max="3840" width="8.85546875" style="30"/>
    <col min="3841" max="3841" width="6.7109375" style="30" customWidth="1"/>
    <col min="3842" max="3842" width="3.5703125" style="30" customWidth="1"/>
    <col min="3843" max="3843" width="52.28515625" style="30" customWidth="1"/>
    <col min="3844" max="3844" width="5" style="30" customWidth="1"/>
    <col min="3845" max="3846" width="7.7109375" style="30" customWidth="1"/>
    <col min="3847" max="3847" width="14.28515625" style="30" customWidth="1"/>
    <col min="3848" max="4096" width="8.85546875" style="30"/>
    <col min="4097" max="4097" width="6.7109375" style="30" customWidth="1"/>
    <col min="4098" max="4098" width="3.5703125" style="30" customWidth="1"/>
    <col min="4099" max="4099" width="52.28515625" style="30" customWidth="1"/>
    <col min="4100" max="4100" width="5" style="30" customWidth="1"/>
    <col min="4101" max="4102" width="7.7109375" style="30" customWidth="1"/>
    <col min="4103" max="4103" width="14.28515625" style="30" customWidth="1"/>
    <col min="4104" max="4352" width="8.85546875" style="30"/>
    <col min="4353" max="4353" width="6.7109375" style="30" customWidth="1"/>
    <col min="4354" max="4354" width="3.5703125" style="30" customWidth="1"/>
    <col min="4355" max="4355" width="52.28515625" style="30" customWidth="1"/>
    <col min="4356" max="4356" width="5" style="30" customWidth="1"/>
    <col min="4357" max="4358" width="7.7109375" style="30" customWidth="1"/>
    <col min="4359" max="4359" width="14.28515625" style="30" customWidth="1"/>
    <col min="4360" max="4608" width="8.85546875" style="30"/>
    <col min="4609" max="4609" width="6.7109375" style="30" customWidth="1"/>
    <col min="4610" max="4610" width="3.5703125" style="30" customWidth="1"/>
    <col min="4611" max="4611" width="52.28515625" style="30" customWidth="1"/>
    <col min="4612" max="4612" width="5" style="30" customWidth="1"/>
    <col min="4613" max="4614" width="7.7109375" style="30" customWidth="1"/>
    <col min="4615" max="4615" width="14.28515625" style="30" customWidth="1"/>
    <col min="4616" max="4864" width="8.85546875" style="30"/>
    <col min="4865" max="4865" width="6.7109375" style="30" customWidth="1"/>
    <col min="4866" max="4866" width="3.5703125" style="30" customWidth="1"/>
    <col min="4867" max="4867" width="52.28515625" style="30" customWidth="1"/>
    <col min="4868" max="4868" width="5" style="30" customWidth="1"/>
    <col min="4869" max="4870" width="7.7109375" style="30" customWidth="1"/>
    <col min="4871" max="4871" width="14.28515625" style="30" customWidth="1"/>
    <col min="4872" max="5120" width="8.85546875" style="30"/>
    <col min="5121" max="5121" width="6.7109375" style="30" customWidth="1"/>
    <col min="5122" max="5122" width="3.5703125" style="30" customWidth="1"/>
    <col min="5123" max="5123" width="52.28515625" style="30" customWidth="1"/>
    <col min="5124" max="5124" width="5" style="30" customWidth="1"/>
    <col min="5125" max="5126" width="7.7109375" style="30" customWidth="1"/>
    <col min="5127" max="5127" width="14.28515625" style="30" customWidth="1"/>
    <col min="5128" max="5376" width="8.85546875" style="30"/>
    <col min="5377" max="5377" width="6.7109375" style="30" customWidth="1"/>
    <col min="5378" max="5378" width="3.5703125" style="30" customWidth="1"/>
    <col min="5379" max="5379" width="52.28515625" style="30" customWidth="1"/>
    <col min="5380" max="5380" width="5" style="30" customWidth="1"/>
    <col min="5381" max="5382" width="7.7109375" style="30" customWidth="1"/>
    <col min="5383" max="5383" width="14.28515625" style="30" customWidth="1"/>
    <col min="5384" max="5632" width="8.85546875" style="30"/>
    <col min="5633" max="5633" width="6.7109375" style="30" customWidth="1"/>
    <col min="5634" max="5634" width="3.5703125" style="30" customWidth="1"/>
    <col min="5635" max="5635" width="52.28515625" style="30" customWidth="1"/>
    <col min="5636" max="5636" width="5" style="30" customWidth="1"/>
    <col min="5637" max="5638" width="7.7109375" style="30" customWidth="1"/>
    <col min="5639" max="5639" width="14.28515625" style="30" customWidth="1"/>
    <col min="5640" max="5888" width="8.85546875" style="30"/>
    <col min="5889" max="5889" width="6.7109375" style="30" customWidth="1"/>
    <col min="5890" max="5890" width="3.5703125" style="30" customWidth="1"/>
    <col min="5891" max="5891" width="52.28515625" style="30" customWidth="1"/>
    <col min="5892" max="5892" width="5" style="30" customWidth="1"/>
    <col min="5893" max="5894" width="7.7109375" style="30" customWidth="1"/>
    <col min="5895" max="5895" width="14.28515625" style="30" customWidth="1"/>
    <col min="5896" max="6144" width="8.85546875" style="30"/>
    <col min="6145" max="6145" width="6.7109375" style="30" customWidth="1"/>
    <col min="6146" max="6146" width="3.5703125" style="30" customWidth="1"/>
    <col min="6147" max="6147" width="52.28515625" style="30" customWidth="1"/>
    <col min="6148" max="6148" width="5" style="30" customWidth="1"/>
    <col min="6149" max="6150" width="7.7109375" style="30" customWidth="1"/>
    <col min="6151" max="6151" width="14.28515625" style="30" customWidth="1"/>
    <col min="6152" max="6400" width="8.85546875" style="30"/>
    <col min="6401" max="6401" width="6.7109375" style="30" customWidth="1"/>
    <col min="6402" max="6402" width="3.5703125" style="30" customWidth="1"/>
    <col min="6403" max="6403" width="52.28515625" style="30" customWidth="1"/>
    <col min="6404" max="6404" width="5" style="30" customWidth="1"/>
    <col min="6405" max="6406" width="7.7109375" style="30" customWidth="1"/>
    <col min="6407" max="6407" width="14.28515625" style="30" customWidth="1"/>
    <col min="6408" max="6656" width="8.85546875" style="30"/>
    <col min="6657" max="6657" width="6.7109375" style="30" customWidth="1"/>
    <col min="6658" max="6658" width="3.5703125" style="30" customWidth="1"/>
    <col min="6659" max="6659" width="52.28515625" style="30" customWidth="1"/>
    <col min="6660" max="6660" width="5" style="30" customWidth="1"/>
    <col min="6661" max="6662" width="7.7109375" style="30" customWidth="1"/>
    <col min="6663" max="6663" width="14.28515625" style="30" customWidth="1"/>
    <col min="6664" max="6912" width="8.85546875" style="30"/>
    <col min="6913" max="6913" width="6.7109375" style="30" customWidth="1"/>
    <col min="6914" max="6914" width="3.5703125" style="30" customWidth="1"/>
    <col min="6915" max="6915" width="52.28515625" style="30" customWidth="1"/>
    <col min="6916" max="6916" width="5" style="30" customWidth="1"/>
    <col min="6917" max="6918" width="7.7109375" style="30" customWidth="1"/>
    <col min="6919" max="6919" width="14.28515625" style="30" customWidth="1"/>
    <col min="6920" max="7168" width="8.85546875" style="30"/>
    <col min="7169" max="7169" width="6.7109375" style="30" customWidth="1"/>
    <col min="7170" max="7170" width="3.5703125" style="30" customWidth="1"/>
    <col min="7171" max="7171" width="52.28515625" style="30" customWidth="1"/>
    <col min="7172" max="7172" width="5" style="30" customWidth="1"/>
    <col min="7173" max="7174" width="7.7109375" style="30" customWidth="1"/>
    <col min="7175" max="7175" width="14.28515625" style="30" customWidth="1"/>
    <col min="7176" max="7424" width="8.85546875" style="30"/>
    <col min="7425" max="7425" width="6.7109375" style="30" customWidth="1"/>
    <col min="7426" max="7426" width="3.5703125" style="30" customWidth="1"/>
    <col min="7427" max="7427" width="52.28515625" style="30" customWidth="1"/>
    <col min="7428" max="7428" width="5" style="30" customWidth="1"/>
    <col min="7429" max="7430" width="7.7109375" style="30" customWidth="1"/>
    <col min="7431" max="7431" width="14.28515625" style="30" customWidth="1"/>
    <col min="7432" max="7680" width="8.85546875" style="30"/>
    <col min="7681" max="7681" width="6.7109375" style="30" customWidth="1"/>
    <col min="7682" max="7682" width="3.5703125" style="30" customWidth="1"/>
    <col min="7683" max="7683" width="52.28515625" style="30" customWidth="1"/>
    <col min="7684" max="7684" width="5" style="30" customWidth="1"/>
    <col min="7685" max="7686" width="7.7109375" style="30" customWidth="1"/>
    <col min="7687" max="7687" width="14.28515625" style="30" customWidth="1"/>
    <col min="7688" max="7936" width="8.85546875" style="30"/>
    <col min="7937" max="7937" width="6.7109375" style="30" customWidth="1"/>
    <col min="7938" max="7938" width="3.5703125" style="30" customWidth="1"/>
    <col min="7939" max="7939" width="52.28515625" style="30" customWidth="1"/>
    <col min="7940" max="7940" width="5" style="30" customWidth="1"/>
    <col min="7941" max="7942" width="7.7109375" style="30" customWidth="1"/>
    <col min="7943" max="7943" width="14.28515625" style="30" customWidth="1"/>
    <col min="7944" max="8192" width="8.85546875" style="30"/>
    <col min="8193" max="8193" width="6.7109375" style="30" customWidth="1"/>
    <col min="8194" max="8194" width="3.5703125" style="30" customWidth="1"/>
    <col min="8195" max="8195" width="52.28515625" style="30" customWidth="1"/>
    <col min="8196" max="8196" width="5" style="30" customWidth="1"/>
    <col min="8197" max="8198" width="7.7109375" style="30" customWidth="1"/>
    <col min="8199" max="8199" width="14.28515625" style="30" customWidth="1"/>
    <col min="8200" max="8448" width="8.85546875" style="30"/>
    <col min="8449" max="8449" width="6.7109375" style="30" customWidth="1"/>
    <col min="8450" max="8450" width="3.5703125" style="30" customWidth="1"/>
    <col min="8451" max="8451" width="52.28515625" style="30" customWidth="1"/>
    <col min="8452" max="8452" width="5" style="30" customWidth="1"/>
    <col min="8453" max="8454" width="7.7109375" style="30" customWidth="1"/>
    <col min="8455" max="8455" width="14.28515625" style="30" customWidth="1"/>
    <col min="8456" max="8704" width="8.85546875" style="30"/>
    <col min="8705" max="8705" width="6.7109375" style="30" customWidth="1"/>
    <col min="8706" max="8706" width="3.5703125" style="30" customWidth="1"/>
    <col min="8707" max="8707" width="52.28515625" style="30" customWidth="1"/>
    <col min="8708" max="8708" width="5" style="30" customWidth="1"/>
    <col min="8709" max="8710" width="7.7109375" style="30" customWidth="1"/>
    <col min="8711" max="8711" width="14.28515625" style="30" customWidth="1"/>
    <col min="8712" max="8960" width="8.85546875" style="30"/>
    <col min="8961" max="8961" width="6.7109375" style="30" customWidth="1"/>
    <col min="8962" max="8962" width="3.5703125" style="30" customWidth="1"/>
    <col min="8963" max="8963" width="52.28515625" style="30" customWidth="1"/>
    <col min="8964" max="8964" width="5" style="30" customWidth="1"/>
    <col min="8965" max="8966" width="7.7109375" style="30" customWidth="1"/>
    <col min="8967" max="8967" width="14.28515625" style="30" customWidth="1"/>
    <col min="8968" max="9216" width="8.85546875" style="30"/>
    <col min="9217" max="9217" width="6.7109375" style="30" customWidth="1"/>
    <col min="9218" max="9218" width="3.5703125" style="30" customWidth="1"/>
    <col min="9219" max="9219" width="52.28515625" style="30" customWidth="1"/>
    <col min="9220" max="9220" width="5" style="30" customWidth="1"/>
    <col min="9221" max="9222" width="7.7109375" style="30" customWidth="1"/>
    <col min="9223" max="9223" width="14.28515625" style="30" customWidth="1"/>
    <col min="9224" max="9472" width="8.85546875" style="30"/>
    <col min="9473" max="9473" width="6.7109375" style="30" customWidth="1"/>
    <col min="9474" max="9474" width="3.5703125" style="30" customWidth="1"/>
    <col min="9475" max="9475" width="52.28515625" style="30" customWidth="1"/>
    <col min="9476" max="9476" width="5" style="30" customWidth="1"/>
    <col min="9477" max="9478" width="7.7109375" style="30" customWidth="1"/>
    <col min="9479" max="9479" width="14.28515625" style="30" customWidth="1"/>
    <col min="9480" max="9728" width="8.85546875" style="30"/>
    <col min="9729" max="9729" width="6.7109375" style="30" customWidth="1"/>
    <col min="9730" max="9730" width="3.5703125" style="30" customWidth="1"/>
    <col min="9731" max="9731" width="52.28515625" style="30" customWidth="1"/>
    <col min="9732" max="9732" width="5" style="30" customWidth="1"/>
    <col min="9733" max="9734" width="7.7109375" style="30" customWidth="1"/>
    <col min="9735" max="9735" width="14.28515625" style="30" customWidth="1"/>
    <col min="9736" max="9984" width="8.85546875" style="30"/>
    <col min="9985" max="9985" width="6.7109375" style="30" customWidth="1"/>
    <col min="9986" max="9986" width="3.5703125" style="30" customWidth="1"/>
    <col min="9987" max="9987" width="52.28515625" style="30" customWidth="1"/>
    <col min="9988" max="9988" width="5" style="30" customWidth="1"/>
    <col min="9989" max="9990" width="7.7109375" style="30" customWidth="1"/>
    <col min="9991" max="9991" width="14.28515625" style="30" customWidth="1"/>
    <col min="9992" max="10240" width="8.85546875" style="30"/>
    <col min="10241" max="10241" width="6.7109375" style="30" customWidth="1"/>
    <col min="10242" max="10242" width="3.5703125" style="30" customWidth="1"/>
    <col min="10243" max="10243" width="52.28515625" style="30" customWidth="1"/>
    <col min="10244" max="10244" width="5" style="30" customWidth="1"/>
    <col min="10245" max="10246" width="7.7109375" style="30" customWidth="1"/>
    <col min="10247" max="10247" width="14.28515625" style="30" customWidth="1"/>
    <col min="10248" max="10496" width="8.85546875" style="30"/>
    <col min="10497" max="10497" width="6.7109375" style="30" customWidth="1"/>
    <col min="10498" max="10498" width="3.5703125" style="30" customWidth="1"/>
    <col min="10499" max="10499" width="52.28515625" style="30" customWidth="1"/>
    <col min="10500" max="10500" width="5" style="30" customWidth="1"/>
    <col min="10501" max="10502" width="7.7109375" style="30" customWidth="1"/>
    <col min="10503" max="10503" width="14.28515625" style="30" customWidth="1"/>
    <col min="10504" max="10752" width="8.85546875" style="30"/>
    <col min="10753" max="10753" width="6.7109375" style="30" customWidth="1"/>
    <col min="10754" max="10754" width="3.5703125" style="30" customWidth="1"/>
    <col min="10755" max="10755" width="52.28515625" style="30" customWidth="1"/>
    <col min="10756" max="10756" width="5" style="30" customWidth="1"/>
    <col min="10757" max="10758" width="7.7109375" style="30" customWidth="1"/>
    <col min="10759" max="10759" width="14.28515625" style="30" customWidth="1"/>
    <col min="10760" max="11008" width="8.85546875" style="30"/>
    <col min="11009" max="11009" width="6.7109375" style="30" customWidth="1"/>
    <col min="11010" max="11010" width="3.5703125" style="30" customWidth="1"/>
    <col min="11011" max="11011" width="52.28515625" style="30" customWidth="1"/>
    <col min="11012" max="11012" width="5" style="30" customWidth="1"/>
    <col min="11013" max="11014" width="7.7109375" style="30" customWidth="1"/>
    <col min="11015" max="11015" width="14.28515625" style="30" customWidth="1"/>
    <col min="11016" max="11264" width="8.85546875" style="30"/>
    <col min="11265" max="11265" width="6.7109375" style="30" customWidth="1"/>
    <col min="11266" max="11266" width="3.5703125" style="30" customWidth="1"/>
    <col min="11267" max="11267" width="52.28515625" style="30" customWidth="1"/>
    <col min="11268" max="11268" width="5" style="30" customWidth="1"/>
    <col min="11269" max="11270" width="7.7109375" style="30" customWidth="1"/>
    <col min="11271" max="11271" width="14.28515625" style="30" customWidth="1"/>
    <col min="11272" max="11520" width="8.85546875" style="30"/>
    <col min="11521" max="11521" width="6.7109375" style="30" customWidth="1"/>
    <col min="11522" max="11522" width="3.5703125" style="30" customWidth="1"/>
    <col min="11523" max="11523" width="52.28515625" style="30" customWidth="1"/>
    <col min="11524" max="11524" width="5" style="30" customWidth="1"/>
    <col min="11525" max="11526" width="7.7109375" style="30" customWidth="1"/>
    <col min="11527" max="11527" width="14.28515625" style="30" customWidth="1"/>
    <col min="11528" max="11776" width="8.85546875" style="30"/>
    <col min="11777" max="11777" width="6.7109375" style="30" customWidth="1"/>
    <col min="11778" max="11778" width="3.5703125" style="30" customWidth="1"/>
    <col min="11779" max="11779" width="52.28515625" style="30" customWidth="1"/>
    <col min="11780" max="11780" width="5" style="30" customWidth="1"/>
    <col min="11781" max="11782" width="7.7109375" style="30" customWidth="1"/>
    <col min="11783" max="11783" width="14.28515625" style="30" customWidth="1"/>
    <col min="11784" max="12032" width="8.85546875" style="30"/>
    <col min="12033" max="12033" width="6.7109375" style="30" customWidth="1"/>
    <col min="12034" max="12034" width="3.5703125" style="30" customWidth="1"/>
    <col min="12035" max="12035" width="52.28515625" style="30" customWidth="1"/>
    <col min="12036" max="12036" width="5" style="30" customWidth="1"/>
    <col min="12037" max="12038" width="7.7109375" style="30" customWidth="1"/>
    <col min="12039" max="12039" width="14.28515625" style="30" customWidth="1"/>
    <col min="12040" max="12288" width="8.85546875" style="30"/>
    <col min="12289" max="12289" width="6.7109375" style="30" customWidth="1"/>
    <col min="12290" max="12290" width="3.5703125" style="30" customWidth="1"/>
    <col min="12291" max="12291" width="52.28515625" style="30" customWidth="1"/>
    <col min="12292" max="12292" width="5" style="30" customWidth="1"/>
    <col min="12293" max="12294" width="7.7109375" style="30" customWidth="1"/>
    <col min="12295" max="12295" width="14.28515625" style="30" customWidth="1"/>
    <col min="12296" max="12544" width="8.85546875" style="30"/>
    <col min="12545" max="12545" width="6.7109375" style="30" customWidth="1"/>
    <col min="12546" max="12546" width="3.5703125" style="30" customWidth="1"/>
    <col min="12547" max="12547" width="52.28515625" style="30" customWidth="1"/>
    <col min="12548" max="12548" width="5" style="30" customWidth="1"/>
    <col min="12549" max="12550" width="7.7109375" style="30" customWidth="1"/>
    <col min="12551" max="12551" width="14.28515625" style="30" customWidth="1"/>
    <col min="12552" max="12800" width="8.85546875" style="30"/>
    <col min="12801" max="12801" width="6.7109375" style="30" customWidth="1"/>
    <col min="12802" max="12802" width="3.5703125" style="30" customWidth="1"/>
    <col min="12803" max="12803" width="52.28515625" style="30" customWidth="1"/>
    <col min="12804" max="12804" width="5" style="30" customWidth="1"/>
    <col min="12805" max="12806" width="7.7109375" style="30" customWidth="1"/>
    <col min="12807" max="12807" width="14.28515625" style="30" customWidth="1"/>
    <col min="12808" max="13056" width="8.85546875" style="30"/>
    <col min="13057" max="13057" width="6.7109375" style="30" customWidth="1"/>
    <col min="13058" max="13058" width="3.5703125" style="30" customWidth="1"/>
    <col min="13059" max="13059" width="52.28515625" style="30" customWidth="1"/>
    <col min="13060" max="13060" width="5" style="30" customWidth="1"/>
    <col min="13061" max="13062" width="7.7109375" style="30" customWidth="1"/>
    <col min="13063" max="13063" width="14.28515625" style="30" customWidth="1"/>
    <col min="13064" max="13312" width="8.85546875" style="30"/>
    <col min="13313" max="13313" width="6.7109375" style="30" customWidth="1"/>
    <col min="13314" max="13314" width="3.5703125" style="30" customWidth="1"/>
    <col min="13315" max="13315" width="52.28515625" style="30" customWidth="1"/>
    <col min="13316" max="13316" width="5" style="30" customWidth="1"/>
    <col min="13317" max="13318" width="7.7109375" style="30" customWidth="1"/>
    <col min="13319" max="13319" width="14.28515625" style="30" customWidth="1"/>
    <col min="13320" max="13568" width="8.85546875" style="30"/>
    <col min="13569" max="13569" width="6.7109375" style="30" customWidth="1"/>
    <col min="13570" max="13570" width="3.5703125" style="30" customWidth="1"/>
    <col min="13571" max="13571" width="52.28515625" style="30" customWidth="1"/>
    <col min="13572" max="13572" width="5" style="30" customWidth="1"/>
    <col min="13573" max="13574" width="7.7109375" style="30" customWidth="1"/>
    <col min="13575" max="13575" width="14.28515625" style="30" customWidth="1"/>
    <col min="13576" max="13824" width="8.85546875" style="30"/>
    <col min="13825" max="13825" width="6.7109375" style="30" customWidth="1"/>
    <col min="13826" max="13826" width="3.5703125" style="30" customWidth="1"/>
    <col min="13827" max="13827" width="52.28515625" style="30" customWidth="1"/>
    <col min="13828" max="13828" width="5" style="30" customWidth="1"/>
    <col min="13829" max="13830" width="7.7109375" style="30" customWidth="1"/>
    <col min="13831" max="13831" width="14.28515625" style="30" customWidth="1"/>
    <col min="13832" max="14080" width="8.85546875" style="30"/>
    <col min="14081" max="14081" width="6.7109375" style="30" customWidth="1"/>
    <col min="14082" max="14082" width="3.5703125" style="30" customWidth="1"/>
    <col min="14083" max="14083" width="52.28515625" style="30" customWidth="1"/>
    <col min="14084" max="14084" width="5" style="30" customWidth="1"/>
    <col min="14085" max="14086" width="7.7109375" style="30" customWidth="1"/>
    <col min="14087" max="14087" width="14.28515625" style="30" customWidth="1"/>
    <col min="14088" max="14336" width="8.85546875" style="30"/>
    <col min="14337" max="14337" width="6.7109375" style="30" customWidth="1"/>
    <col min="14338" max="14338" width="3.5703125" style="30" customWidth="1"/>
    <col min="14339" max="14339" width="52.28515625" style="30" customWidth="1"/>
    <col min="14340" max="14340" width="5" style="30" customWidth="1"/>
    <col min="14341" max="14342" width="7.7109375" style="30" customWidth="1"/>
    <col min="14343" max="14343" width="14.28515625" style="30" customWidth="1"/>
    <col min="14344" max="14592" width="8.85546875" style="30"/>
    <col min="14593" max="14593" width="6.7109375" style="30" customWidth="1"/>
    <col min="14594" max="14594" width="3.5703125" style="30" customWidth="1"/>
    <col min="14595" max="14595" width="52.28515625" style="30" customWidth="1"/>
    <col min="14596" max="14596" width="5" style="30" customWidth="1"/>
    <col min="14597" max="14598" width="7.7109375" style="30" customWidth="1"/>
    <col min="14599" max="14599" width="14.28515625" style="30" customWidth="1"/>
    <col min="14600" max="14848" width="8.85546875" style="30"/>
    <col min="14849" max="14849" width="6.7109375" style="30" customWidth="1"/>
    <col min="14850" max="14850" width="3.5703125" style="30" customWidth="1"/>
    <col min="14851" max="14851" width="52.28515625" style="30" customWidth="1"/>
    <col min="14852" max="14852" width="5" style="30" customWidth="1"/>
    <col min="14853" max="14854" width="7.7109375" style="30" customWidth="1"/>
    <col min="14855" max="14855" width="14.28515625" style="30" customWidth="1"/>
    <col min="14856" max="15104" width="8.85546875" style="30"/>
    <col min="15105" max="15105" width="6.7109375" style="30" customWidth="1"/>
    <col min="15106" max="15106" width="3.5703125" style="30" customWidth="1"/>
    <col min="15107" max="15107" width="52.28515625" style="30" customWidth="1"/>
    <col min="15108" max="15108" width="5" style="30" customWidth="1"/>
    <col min="15109" max="15110" width="7.7109375" style="30" customWidth="1"/>
    <col min="15111" max="15111" width="14.28515625" style="30" customWidth="1"/>
    <col min="15112" max="15360" width="8.85546875" style="30"/>
    <col min="15361" max="15361" width="6.7109375" style="30" customWidth="1"/>
    <col min="15362" max="15362" width="3.5703125" style="30" customWidth="1"/>
    <col min="15363" max="15363" width="52.28515625" style="30" customWidth="1"/>
    <col min="15364" max="15364" width="5" style="30" customWidth="1"/>
    <col min="15365" max="15366" width="7.7109375" style="30" customWidth="1"/>
    <col min="15367" max="15367" width="14.28515625" style="30" customWidth="1"/>
    <col min="15368" max="15616" width="8.85546875" style="30"/>
    <col min="15617" max="15617" width="6.7109375" style="30" customWidth="1"/>
    <col min="15618" max="15618" width="3.5703125" style="30" customWidth="1"/>
    <col min="15619" max="15619" width="52.28515625" style="30" customWidth="1"/>
    <col min="15620" max="15620" width="5" style="30" customWidth="1"/>
    <col min="15621" max="15622" width="7.7109375" style="30" customWidth="1"/>
    <col min="15623" max="15623" width="14.28515625" style="30" customWidth="1"/>
    <col min="15624" max="15872" width="8.85546875" style="30"/>
    <col min="15873" max="15873" width="6.7109375" style="30" customWidth="1"/>
    <col min="15874" max="15874" width="3.5703125" style="30" customWidth="1"/>
    <col min="15875" max="15875" width="52.28515625" style="30" customWidth="1"/>
    <col min="15876" max="15876" width="5" style="30" customWidth="1"/>
    <col min="15877" max="15878" width="7.7109375" style="30" customWidth="1"/>
    <col min="15879" max="15879" width="14.28515625" style="30" customWidth="1"/>
    <col min="15880" max="16128" width="8.85546875" style="30"/>
    <col min="16129" max="16129" width="6.7109375" style="30" customWidth="1"/>
    <col min="16130" max="16130" width="3.5703125" style="30" customWidth="1"/>
    <col min="16131" max="16131" width="52.28515625" style="30" customWidth="1"/>
    <col min="16132" max="16132" width="5" style="30" customWidth="1"/>
    <col min="16133" max="16134" width="7.7109375" style="30" customWidth="1"/>
    <col min="16135" max="16135" width="14.28515625" style="30" customWidth="1"/>
    <col min="16136" max="16384" width="8.85546875" style="30"/>
  </cols>
  <sheetData>
    <row r="1" spans="1:7" s="28" customFormat="1" ht="13.9" customHeight="1">
      <c r="A1" s="1065" t="s">
        <v>5</v>
      </c>
      <c r="B1" s="46"/>
      <c r="C1" s="1098" t="s">
        <v>6</v>
      </c>
      <c r="D1" s="1072" t="s">
        <v>7</v>
      </c>
      <c r="E1" s="1070" t="s">
        <v>8</v>
      </c>
      <c r="F1" s="1116" t="s">
        <v>11</v>
      </c>
      <c r="G1" s="56" t="s">
        <v>9</v>
      </c>
    </row>
    <row r="2" spans="1:7" s="28" customFormat="1" ht="15">
      <c r="A2" s="1066"/>
      <c r="B2" s="47"/>
      <c r="C2" s="1099"/>
      <c r="D2" s="1073"/>
      <c r="E2" s="1071"/>
      <c r="F2" s="1117"/>
      <c r="G2" s="57" t="s">
        <v>12</v>
      </c>
    </row>
    <row r="3" spans="1:7" s="28" customFormat="1" ht="8.25" customHeight="1">
      <c r="A3" s="29"/>
      <c r="B3" s="31"/>
      <c r="C3" s="211"/>
      <c r="D3" s="34"/>
      <c r="E3" s="29"/>
      <c r="F3" s="34"/>
      <c r="G3" s="63"/>
    </row>
    <row r="4" spans="1:7" s="125" customFormat="1" ht="12">
      <c r="A4" s="284"/>
      <c r="B4" s="176" t="s">
        <v>13</v>
      </c>
      <c r="C4" s="177"/>
      <c r="D4" s="218"/>
      <c r="E4" s="59"/>
      <c r="F4" s="223"/>
      <c r="G4" s="203"/>
    </row>
    <row r="5" spans="1:7" s="180" customFormat="1" ht="12">
      <c r="A5" s="61"/>
      <c r="B5" s="176"/>
      <c r="C5" s="129"/>
      <c r="D5" s="125"/>
      <c r="E5" s="59"/>
      <c r="F5" s="224"/>
      <c r="G5" s="126"/>
    </row>
    <row r="6" spans="1:7" s="180" customFormat="1" ht="12">
      <c r="A6" s="61"/>
      <c r="B6" s="176" t="s">
        <v>335</v>
      </c>
      <c r="C6" s="129"/>
      <c r="D6" s="125"/>
      <c r="E6" s="59"/>
      <c r="F6" s="224"/>
      <c r="G6" s="126"/>
    </row>
    <row r="7" spans="1:7" s="45" customFormat="1" ht="18.75" customHeight="1">
      <c r="A7" s="61"/>
      <c r="B7" s="1062" t="s">
        <v>312</v>
      </c>
      <c r="C7" s="1061"/>
      <c r="D7" s="26"/>
      <c r="E7" s="24"/>
      <c r="F7" s="26"/>
      <c r="G7" s="59"/>
    </row>
    <row r="8" spans="1:7" s="45" customFormat="1" ht="24" customHeight="1">
      <c r="A8" s="61"/>
      <c r="B8" s="1062" t="s">
        <v>313</v>
      </c>
      <c r="C8" s="1061"/>
      <c r="D8" s="26"/>
      <c r="E8" s="24"/>
      <c r="F8" s="26"/>
      <c r="G8" s="59"/>
    </row>
    <row r="9" spans="1:7" s="45" customFormat="1" ht="12">
      <c r="A9" s="61"/>
      <c r="B9" s="58"/>
      <c r="C9" s="79"/>
      <c r="D9" s="26"/>
      <c r="E9" s="24"/>
      <c r="F9" s="26"/>
      <c r="G9" s="59"/>
    </row>
    <row r="10" spans="1:7" s="45" customFormat="1" ht="59.25" customHeight="1">
      <c r="A10" s="61"/>
      <c r="B10" s="1062" t="s">
        <v>314</v>
      </c>
      <c r="C10" s="1061"/>
      <c r="D10" s="26"/>
      <c r="E10" s="24"/>
      <c r="F10" s="26"/>
      <c r="G10" s="59"/>
    </row>
    <row r="11" spans="1:7" s="45" customFormat="1" ht="18" customHeight="1">
      <c r="A11" s="61"/>
      <c r="B11" s="54"/>
      <c r="C11" s="173"/>
      <c r="D11" s="26"/>
      <c r="E11" s="24"/>
      <c r="F11" s="26"/>
      <c r="G11" s="59"/>
    </row>
    <row r="12" spans="1:7" s="45" customFormat="1" ht="14.25" customHeight="1">
      <c r="A12" s="61"/>
      <c r="B12" s="1107" t="s">
        <v>315</v>
      </c>
      <c r="C12" s="1108"/>
      <c r="D12" s="26"/>
      <c r="E12" s="24"/>
      <c r="F12" s="26"/>
      <c r="G12" s="59"/>
    </row>
    <row r="13" spans="1:7" s="45" customFormat="1" ht="14.25" customHeight="1">
      <c r="A13" s="61"/>
      <c r="B13" s="54"/>
      <c r="C13" s="173"/>
      <c r="D13" s="26"/>
      <c r="E13" s="24"/>
      <c r="F13" s="26"/>
      <c r="G13" s="59"/>
    </row>
    <row r="14" spans="1:7" s="45" customFormat="1" ht="19.5" customHeight="1">
      <c r="A14" s="61">
        <v>1</v>
      </c>
      <c r="B14" s="49"/>
      <c r="C14" s="79" t="s">
        <v>316</v>
      </c>
      <c r="D14" s="26" t="s">
        <v>317</v>
      </c>
      <c r="E14" s="24">
        <v>8</v>
      </c>
      <c r="F14" s="26"/>
      <c r="G14" s="59"/>
    </row>
    <row r="15" spans="1:7" s="45" customFormat="1" ht="15" customHeight="1">
      <c r="A15" s="59"/>
      <c r="B15" s="1063"/>
      <c r="C15" s="1064"/>
      <c r="E15" s="24"/>
      <c r="F15" s="26"/>
      <c r="G15" s="59"/>
    </row>
    <row r="16" spans="1:7" s="45" customFormat="1" ht="14.25">
      <c r="A16" s="61">
        <v>2</v>
      </c>
      <c r="B16" s="52"/>
      <c r="C16" s="79" t="s">
        <v>336</v>
      </c>
      <c r="D16" s="26" t="s">
        <v>196</v>
      </c>
      <c r="E16" s="24">
        <v>17</v>
      </c>
      <c r="F16" s="26"/>
      <c r="G16" s="59"/>
    </row>
    <row r="17" spans="1:7" s="45" customFormat="1" ht="14.25">
      <c r="A17" s="61"/>
      <c r="B17" s="52"/>
      <c r="C17" s="79"/>
      <c r="D17" s="26"/>
      <c r="E17" s="24"/>
      <c r="F17" s="26"/>
      <c r="G17" s="59"/>
    </row>
    <row r="18" spans="1:7" s="45" customFormat="1" ht="14.25">
      <c r="A18" s="61">
        <v>3</v>
      </c>
      <c r="B18" s="52"/>
      <c r="C18" s="79" t="s">
        <v>318</v>
      </c>
      <c r="D18" s="26" t="s">
        <v>196</v>
      </c>
      <c r="E18" s="24">
        <v>2</v>
      </c>
      <c r="F18" s="26"/>
      <c r="G18" s="59"/>
    </row>
    <row r="19" spans="1:7" s="45" customFormat="1" ht="15" customHeight="1">
      <c r="A19" s="59"/>
      <c r="B19" s="1063"/>
      <c r="C19" s="1064"/>
      <c r="E19" s="24"/>
      <c r="F19" s="26"/>
      <c r="G19" s="59"/>
    </row>
    <row r="20" spans="1:7" s="45" customFormat="1" ht="27.75" customHeight="1">
      <c r="A20" s="59"/>
      <c r="B20" s="1062" t="s">
        <v>319</v>
      </c>
      <c r="C20" s="1061"/>
      <c r="E20" s="24"/>
      <c r="F20" s="26"/>
      <c r="G20" s="59"/>
    </row>
    <row r="21" spans="1:7" s="45" customFormat="1" ht="12.75" customHeight="1">
      <c r="A21" s="59"/>
      <c r="B21" s="54"/>
      <c r="C21" s="173"/>
      <c r="E21" s="24"/>
      <c r="F21" s="26"/>
      <c r="G21" s="59"/>
    </row>
    <row r="22" spans="1:7" s="45" customFormat="1" ht="14.25" customHeight="1">
      <c r="A22" s="61"/>
      <c r="B22" s="1107" t="s">
        <v>320</v>
      </c>
      <c r="C22" s="1108"/>
      <c r="D22" s="26"/>
      <c r="E22" s="24"/>
      <c r="F22" s="26"/>
      <c r="G22" s="59"/>
    </row>
    <row r="23" spans="1:7" s="45" customFormat="1" ht="14.25" customHeight="1">
      <c r="A23" s="61"/>
      <c r="B23" s="72"/>
      <c r="C23" s="205"/>
      <c r="D23" s="26"/>
      <c r="E23" s="24"/>
      <c r="F23" s="26"/>
      <c r="G23" s="59"/>
    </row>
    <row r="24" spans="1:7" s="45" customFormat="1" ht="14.25">
      <c r="A24" s="61">
        <v>4</v>
      </c>
      <c r="B24" s="52"/>
      <c r="C24" s="79" t="s">
        <v>321</v>
      </c>
      <c r="D24" s="26" t="s">
        <v>317</v>
      </c>
      <c r="E24" s="24">
        <v>8</v>
      </c>
      <c r="F24" s="26"/>
      <c r="G24" s="59"/>
    </row>
    <row r="25" spans="1:7" s="45" customFormat="1" ht="15" customHeight="1">
      <c r="A25" s="59"/>
      <c r="B25" s="1063"/>
      <c r="C25" s="1064"/>
      <c r="E25" s="24"/>
      <c r="F25" s="26"/>
      <c r="G25" s="59"/>
    </row>
    <row r="26" spans="1:7" s="45" customFormat="1" ht="21.75" customHeight="1">
      <c r="A26" s="61">
        <v>5</v>
      </c>
      <c r="B26" s="55"/>
      <c r="C26" s="83" t="s">
        <v>337</v>
      </c>
      <c r="D26" s="26" t="s">
        <v>196</v>
      </c>
      <c r="E26" s="24">
        <v>34</v>
      </c>
      <c r="F26" s="26"/>
      <c r="G26" s="59"/>
    </row>
    <row r="27" spans="1:7" s="45" customFormat="1" ht="15" customHeight="1">
      <c r="A27" s="59"/>
      <c r="B27" s="1063"/>
      <c r="C27" s="1064"/>
      <c r="E27" s="24"/>
      <c r="F27" s="26"/>
      <c r="G27" s="59"/>
    </row>
    <row r="28" spans="1:7" s="45" customFormat="1" ht="17.25" customHeight="1">
      <c r="A28" s="61">
        <v>6</v>
      </c>
      <c r="B28" s="55"/>
      <c r="C28" s="83" t="s">
        <v>338</v>
      </c>
      <c r="D28" s="26" t="s">
        <v>196</v>
      </c>
      <c r="E28" s="24">
        <v>10</v>
      </c>
      <c r="F28" s="26"/>
      <c r="G28" s="59"/>
    </row>
    <row r="29" spans="1:7" s="45" customFormat="1" ht="14.25">
      <c r="A29" s="61"/>
      <c r="B29" s="52"/>
      <c r="C29" s="79"/>
      <c r="D29" s="26"/>
      <c r="E29" s="24"/>
      <c r="F29" s="26"/>
      <c r="G29" s="59"/>
    </row>
    <row r="30" spans="1:7" s="45" customFormat="1" ht="18.75" customHeight="1">
      <c r="A30" s="61">
        <v>7</v>
      </c>
      <c r="B30" s="55"/>
      <c r="C30" s="83" t="s">
        <v>322</v>
      </c>
      <c r="D30" s="26" t="s">
        <v>196</v>
      </c>
      <c r="E30" s="24">
        <v>12</v>
      </c>
      <c r="F30" s="26"/>
      <c r="G30" s="59"/>
    </row>
    <row r="31" spans="1:7" s="45" customFormat="1" ht="18.75" customHeight="1">
      <c r="A31" s="61"/>
      <c r="B31" s="55"/>
      <c r="C31" s="83"/>
      <c r="D31" s="26"/>
      <c r="E31" s="24"/>
      <c r="F31" s="26"/>
      <c r="G31" s="59"/>
    </row>
    <row r="32" spans="1:7" s="45" customFormat="1" ht="27" customHeight="1">
      <c r="A32" s="61">
        <v>8</v>
      </c>
      <c r="B32" s="55"/>
      <c r="C32" s="83" t="s">
        <v>323</v>
      </c>
      <c r="D32" s="26" t="s">
        <v>199</v>
      </c>
      <c r="E32" s="24">
        <v>4</v>
      </c>
      <c r="F32" s="26"/>
      <c r="G32" s="59"/>
    </row>
    <row r="33" spans="1:7" s="45" customFormat="1" ht="9.75" customHeight="1">
      <c r="A33" s="61"/>
      <c r="B33" s="52"/>
      <c r="C33" s="79"/>
      <c r="D33" s="26"/>
      <c r="E33" s="24"/>
      <c r="F33" s="26"/>
      <c r="G33" s="59"/>
    </row>
    <row r="34" spans="1:7" s="45" customFormat="1" ht="13.5" customHeight="1">
      <c r="A34" s="61"/>
      <c r="B34" s="52"/>
      <c r="C34" s="212"/>
      <c r="D34" s="26"/>
      <c r="E34" s="24"/>
      <c r="F34" s="26"/>
      <c r="G34" s="59"/>
    </row>
    <row r="35" spans="1:7" s="45" customFormat="1" ht="15" customHeight="1">
      <c r="A35" s="61">
        <v>9</v>
      </c>
      <c r="B35" s="55"/>
      <c r="C35" s="83" t="s">
        <v>324</v>
      </c>
      <c r="D35" s="26" t="s">
        <v>199</v>
      </c>
      <c r="E35" s="24">
        <v>1</v>
      </c>
      <c r="F35" s="26"/>
      <c r="G35" s="59"/>
    </row>
    <row r="36" spans="1:7" s="45" customFormat="1" ht="15" customHeight="1">
      <c r="A36" s="61"/>
      <c r="B36" s="55"/>
      <c r="C36" s="83"/>
      <c r="D36" s="26"/>
      <c r="E36" s="24"/>
      <c r="F36" s="26"/>
      <c r="G36" s="59"/>
    </row>
    <row r="37" spans="1:7" s="45" customFormat="1" ht="15" customHeight="1">
      <c r="A37" s="61"/>
      <c r="B37" s="55"/>
      <c r="C37" s="83"/>
      <c r="D37" s="26"/>
      <c r="E37" s="24"/>
      <c r="F37" s="26"/>
      <c r="G37" s="59"/>
    </row>
    <row r="38" spans="1:7" s="45" customFormat="1" ht="15" customHeight="1">
      <c r="A38" s="61"/>
      <c r="B38" s="55"/>
      <c r="C38" s="83"/>
      <c r="D38" s="26"/>
      <c r="E38" s="24"/>
      <c r="F38" s="26"/>
      <c r="G38" s="59"/>
    </row>
    <row r="39" spans="1:7" s="45" customFormat="1" ht="15" customHeight="1">
      <c r="A39" s="61"/>
      <c r="B39" s="55"/>
      <c r="C39" s="83"/>
      <c r="D39" s="26"/>
      <c r="E39" s="24"/>
      <c r="F39" s="26"/>
      <c r="G39" s="59"/>
    </row>
    <row r="40" spans="1:7" s="45" customFormat="1" ht="15" customHeight="1">
      <c r="A40" s="61"/>
      <c r="B40" s="55"/>
      <c r="C40" s="83"/>
      <c r="D40" s="26"/>
      <c r="E40" s="24"/>
      <c r="F40" s="26"/>
      <c r="G40" s="59"/>
    </row>
    <row r="41" spans="1:7" s="45" customFormat="1" ht="15" customHeight="1">
      <c r="A41" s="61"/>
      <c r="B41" s="55"/>
      <c r="C41" s="83"/>
      <c r="D41" s="26"/>
      <c r="E41" s="24"/>
      <c r="F41" s="26"/>
      <c r="G41" s="59"/>
    </row>
    <row r="42" spans="1:7" s="45" customFormat="1" ht="15" customHeight="1">
      <c r="A42" s="61"/>
      <c r="B42" s="55"/>
      <c r="C42" s="83"/>
      <c r="D42" s="26"/>
      <c r="E42" s="24"/>
      <c r="F42" s="26"/>
      <c r="G42" s="59"/>
    </row>
    <row r="43" spans="1:7" s="45" customFormat="1" ht="15" customHeight="1">
      <c r="A43" s="61"/>
      <c r="B43" s="55"/>
      <c r="C43" s="83"/>
      <c r="D43" s="26"/>
      <c r="E43" s="24"/>
      <c r="F43" s="26"/>
      <c r="G43" s="59"/>
    </row>
    <row r="44" spans="1:7" s="45" customFormat="1" ht="15" customHeight="1">
      <c r="A44" s="61"/>
      <c r="B44" s="55"/>
      <c r="C44" s="83"/>
      <c r="D44" s="26"/>
      <c r="E44" s="24"/>
      <c r="F44" s="26"/>
      <c r="G44" s="59"/>
    </row>
    <row r="45" spans="1:7" s="45" customFormat="1" ht="15" customHeight="1">
      <c r="A45" s="61"/>
      <c r="B45" s="55"/>
      <c r="C45" s="83"/>
      <c r="D45" s="26"/>
      <c r="E45" s="24"/>
      <c r="F45" s="26"/>
      <c r="G45" s="59"/>
    </row>
    <row r="46" spans="1:7" s="45" customFormat="1" ht="14.25">
      <c r="A46" s="61"/>
      <c r="B46" s="52"/>
      <c r="C46" s="212"/>
      <c r="D46" s="26"/>
      <c r="E46" s="24"/>
      <c r="F46" s="26"/>
      <c r="G46" s="59"/>
    </row>
    <row r="47" spans="1:7" s="45" customFormat="1" ht="14.25">
      <c r="A47" s="61"/>
      <c r="B47" s="52"/>
      <c r="C47" s="212"/>
      <c r="D47" s="26"/>
      <c r="E47" s="24"/>
      <c r="F47" s="26"/>
      <c r="G47" s="59"/>
    </row>
    <row r="48" spans="1:7" s="25" customFormat="1">
      <c r="A48" s="62"/>
      <c r="B48" s="50"/>
      <c r="C48" s="146" t="s">
        <v>10</v>
      </c>
      <c r="D48" s="82"/>
      <c r="E48" s="139"/>
      <c r="F48" s="82"/>
      <c r="G48" s="75"/>
    </row>
    <row r="49" spans="1:7" s="45" customFormat="1" ht="14.25">
      <c r="A49" s="61"/>
      <c r="B49" s="52"/>
      <c r="C49" s="212"/>
      <c r="D49" s="26"/>
      <c r="E49" s="24"/>
      <c r="F49" s="26"/>
      <c r="G49" s="59"/>
    </row>
    <row r="50" spans="1:7" s="45" customFormat="1" ht="63.75" customHeight="1">
      <c r="A50" s="61"/>
      <c r="B50" s="1062" t="s">
        <v>325</v>
      </c>
      <c r="C50" s="1061"/>
      <c r="D50" s="26"/>
      <c r="E50" s="24"/>
      <c r="F50" s="26"/>
      <c r="G50" s="59"/>
    </row>
    <row r="51" spans="1:7" s="45" customFormat="1" ht="14.25">
      <c r="A51" s="61"/>
      <c r="B51" s="52"/>
      <c r="C51" s="79"/>
      <c r="D51" s="26"/>
      <c r="E51" s="24"/>
      <c r="F51" s="26"/>
      <c r="G51" s="59"/>
    </row>
    <row r="52" spans="1:7" s="45" customFormat="1" ht="16.5" customHeight="1">
      <c r="A52" s="61">
        <v>10</v>
      </c>
      <c r="B52" s="55"/>
      <c r="C52" s="83" t="s">
        <v>326</v>
      </c>
      <c r="D52" s="26" t="s">
        <v>50</v>
      </c>
      <c r="E52" s="24">
        <v>20</v>
      </c>
      <c r="F52" s="26"/>
      <c r="G52" s="59"/>
    </row>
    <row r="53" spans="1:7" s="45" customFormat="1" ht="14.25">
      <c r="A53" s="61"/>
      <c r="B53" s="52"/>
      <c r="C53" s="79"/>
      <c r="D53" s="26"/>
      <c r="E53" s="24"/>
      <c r="F53" s="26"/>
      <c r="G53" s="59"/>
    </row>
    <row r="54" spans="1:7" s="45" customFormat="1" ht="14.25">
      <c r="A54" s="61"/>
      <c r="B54" s="52"/>
      <c r="C54" s="79"/>
      <c r="D54" s="26"/>
      <c r="E54" s="24"/>
      <c r="F54" s="26"/>
      <c r="G54" s="59"/>
    </row>
    <row r="55" spans="1:7" s="45" customFormat="1" ht="69.75" customHeight="1">
      <c r="A55" s="61"/>
      <c r="B55" s="1062" t="s">
        <v>327</v>
      </c>
      <c r="C55" s="1061"/>
      <c r="D55" s="26"/>
      <c r="E55" s="24"/>
      <c r="F55" s="26"/>
      <c r="G55" s="59"/>
    </row>
    <row r="56" spans="1:7" s="45" customFormat="1" ht="14.25">
      <c r="A56" s="61"/>
      <c r="B56" s="52"/>
      <c r="C56" s="79"/>
      <c r="D56" s="26"/>
      <c r="E56" s="24"/>
      <c r="F56" s="26"/>
      <c r="G56" s="59"/>
    </row>
    <row r="57" spans="1:7" s="45" customFormat="1" ht="15" customHeight="1">
      <c r="A57" s="61">
        <v>11</v>
      </c>
      <c r="B57" s="55"/>
      <c r="C57" s="83" t="s">
        <v>52</v>
      </c>
      <c r="D57" s="26" t="s">
        <v>50</v>
      </c>
      <c r="E57" s="24">
        <v>225</v>
      </c>
      <c r="F57" s="26"/>
      <c r="G57" s="59"/>
    </row>
    <row r="58" spans="1:7" s="45" customFormat="1" ht="14.25">
      <c r="A58" s="61"/>
      <c r="B58" s="52"/>
      <c r="C58" s="212"/>
      <c r="D58" s="26"/>
      <c r="E58" s="24"/>
      <c r="F58" s="26"/>
      <c r="G58" s="59"/>
    </row>
    <row r="59" spans="1:7" s="45" customFormat="1" ht="14.25">
      <c r="A59" s="61"/>
      <c r="B59" s="52"/>
      <c r="C59" s="212"/>
      <c r="D59" s="26"/>
      <c r="E59" s="24"/>
      <c r="F59" s="26"/>
      <c r="G59" s="59"/>
    </row>
    <row r="60" spans="1:7" s="45" customFormat="1" ht="12">
      <c r="A60" s="61"/>
      <c r="B60" s="1094" t="s">
        <v>328</v>
      </c>
      <c r="C60" s="1115"/>
      <c r="D60" s="26"/>
      <c r="E60" s="24"/>
      <c r="F60" s="26"/>
      <c r="G60" s="59"/>
    </row>
    <row r="61" spans="1:7" s="45" customFormat="1" ht="14.25">
      <c r="A61" s="61"/>
      <c r="B61" s="52"/>
      <c r="C61" s="212"/>
      <c r="D61" s="26"/>
      <c r="E61" s="24"/>
      <c r="F61" s="26"/>
      <c r="G61" s="59"/>
    </row>
    <row r="62" spans="1:7" s="45" customFormat="1" ht="31.5" customHeight="1">
      <c r="A62" s="61"/>
      <c r="B62" s="1107" t="s">
        <v>329</v>
      </c>
      <c r="C62" s="1108"/>
      <c r="D62" s="26"/>
      <c r="E62" s="24"/>
      <c r="F62" s="26"/>
      <c r="G62" s="59"/>
    </row>
    <row r="63" spans="1:7" s="45" customFormat="1" ht="24.75" customHeight="1">
      <c r="A63" s="61"/>
      <c r="B63" s="1107" t="s">
        <v>330</v>
      </c>
      <c r="C63" s="1108"/>
      <c r="D63" s="26"/>
      <c r="E63" s="24"/>
      <c r="F63" s="26"/>
      <c r="G63" s="59"/>
    </row>
    <row r="64" spans="1:7" s="45" customFormat="1" ht="14.25">
      <c r="A64" s="61"/>
      <c r="B64" s="52"/>
      <c r="C64" s="212"/>
      <c r="D64" s="26"/>
      <c r="E64" s="24"/>
      <c r="F64" s="26"/>
      <c r="G64" s="59"/>
    </row>
    <row r="65" spans="1:7" s="45" customFormat="1" ht="12">
      <c r="A65" s="61">
        <v>12</v>
      </c>
      <c r="B65" s="55"/>
      <c r="C65" s="83" t="s">
        <v>366</v>
      </c>
      <c r="D65" s="26" t="s">
        <v>317</v>
      </c>
      <c r="E65" s="24">
        <v>8</v>
      </c>
      <c r="F65" s="26"/>
      <c r="G65" s="59"/>
    </row>
    <row r="66" spans="1:7" s="45" customFormat="1" ht="12">
      <c r="A66" s="61"/>
      <c r="B66" s="55"/>
      <c r="C66" s="83"/>
      <c r="D66" s="26"/>
      <c r="E66" s="24"/>
      <c r="F66" s="26"/>
      <c r="G66" s="59"/>
    </row>
    <row r="67" spans="1:7" s="45" customFormat="1" ht="12">
      <c r="A67" s="61"/>
      <c r="B67" s="55"/>
      <c r="C67" s="83"/>
      <c r="D67" s="26"/>
      <c r="E67" s="24"/>
      <c r="F67" s="26"/>
      <c r="G67" s="59"/>
    </row>
    <row r="68" spans="1:7" s="45" customFormat="1" ht="12">
      <c r="A68" s="61"/>
      <c r="B68" s="55"/>
      <c r="C68" s="83"/>
      <c r="D68" s="26"/>
      <c r="E68" s="24"/>
      <c r="F68" s="26"/>
      <c r="G68" s="59"/>
    </row>
    <row r="69" spans="1:7" ht="21.75" customHeight="1">
      <c r="A69" s="61">
        <v>13</v>
      </c>
      <c r="C69" s="83" t="s">
        <v>331</v>
      </c>
      <c r="D69" s="26" t="s">
        <v>196</v>
      </c>
      <c r="E69" s="98">
        <v>12</v>
      </c>
    </row>
    <row r="71" spans="1:7" ht="34.5" customHeight="1">
      <c r="B71" s="1107" t="s">
        <v>552</v>
      </c>
      <c r="C71" s="1108"/>
    </row>
    <row r="73" spans="1:7" s="45" customFormat="1" ht="30" customHeight="1">
      <c r="A73" s="61">
        <v>14</v>
      </c>
      <c r="B73" s="55"/>
      <c r="C73" s="83" t="s">
        <v>339</v>
      </c>
      <c r="D73" s="26" t="s">
        <v>317</v>
      </c>
      <c r="E73" s="24">
        <v>11</v>
      </c>
      <c r="F73" s="26"/>
      <c r="G73" s="59"/>
    </row>
    <row r="74" spans="1:7" s="45" customFormat="1" ht="15" customHeight="1">
      <c r="A74" s="61"/>
      <c r="B74" s="55"/>
      <c r="C74" s="83"/>
      <c r="D74" s="26"/>
      <c r="E74" s="24"/>
      <c r="F74" s="26"/>
      <c r="G74" s="59"/>
    </row>
    <row r="75" spans="1:7" s="45" customFormat="1" ht="15" customHeight="1">
      <c r="A75" s="61"/>
      <c r="B75" s="55"/>
      <c r="C75" s="83"/>
      <c r="D75" s="26"/>
      <c r="E75" s="24"/>
      <c r="F75" s="26"/>
      <c r="G75" s="59"/>
    </row>
    <row r="76" spans="1:7" s="45" customFormat="1" ht="42.75" customHeight="1">
      <c r="A76" s="61"/>
      <c r="B76" s="1107" t="s">
        <v>340</v>
      </c>
      <c r="C76" s="1108"/>
      <c r="D76" s="26"/>
      <c r="E76" s="24"/>
      <c r="F76" s="26"/>
      <c r="G76" s="59"/>
    </row>
    <row r="77" spans="1:7" s="45" customFormat="1" ht="14.25">
      <c r="A77" s="61"/>
      <c r="B77" s="52"/>
      <c r="C77" s="79"/>
      <c r="D77" s="26"/>
      <c r="E77" s="24"/>
      <c r="F77" s="26"/>
      <c r="G77" s="59"/>
    </row>
    <row r="78" spans="1:7" s="45" customFormat="1" ht="26.25" customHeight="1">
      <c r="A78" s="61">
        <v>15</v>
      </c>
      <c r="B78" s="55"/>
      <c r="C78" s="83" t="s">
        <v>367</v>
      </c>
      <c r="D78" s="26" t="s">
        <v>199</v>
      </c>
      <c r="E78" s="24">
        <v>1</v>
      </c>
      <c r="F78" s="26"/>
      <c r="G78" s="59"/>
    </row>
    <row r="79" spans="1:7" s="45" customFormat="1" ht="26.25" customHeight="1">
      <c r="A79" s="61"/>
      <c r="B79" s="55"/>
      <c r="C79" s="83"/>
      <c r="D79" s="26"/>
      <c r="E79" s="24"/>
      <c r="F79" s="26"/>
      <c r="G79" s="59"/>
    </row>
    <row r="80" spans="1:7" s="45" customFormat="1" ht="18" customHeight="1">
      <c r="A80" s="61">
        <v>16</v>
      </c>
      <c r="B80" s="55"/>
      <c r="C80" s="83" t="s">
        <v>341</v>
      </c>
      <c r="D80" s="26" t="s">
        <v>199</v>
      </c>
      <c r="E80" s="24">
        <v>1</v>
      </c>
      <c r="F80" s="26"/>
      <c r="G80" s="59"/>
    </row>
    <row r="81" spans="1:7" s="45" customFormat="1" ht="26.25" customHeight="1">
      <c r="A81" s="61"/>
      <c r="B81" s="55"/>
      <c r="C81" s="83"/>
      <c r="D81" s="26"/>
      <c r="E81" s="24"/>
      <c r="F81" s="26"/>
      <c r="G81" s="59"/>
    </row>
    <row r="82" spans="1:7" s="45" customFormat="1" ht="26.25" customHeight="1">
      <c r="A82" s="61"/>
      <c r="B82" s="55"/>
      <c r="C82" s="83"/>
      <c r="D82" s="26"/>
      <c r="E82" s="24"/>
      <c r="F82" s="26"/>
      <c r="G82" s="59"/>
    </row>
    <row r="83" spans="1:7" s="25" customFormat="1">
      <c r="A83" s="62"/>
      <c r="B83" s="50"/>
      <c r="C83" s="146" t="s">
        <v>10</v>
      </c>
      <c r="D83" s="82"/>
      <c r="E83" s="139"/>
      <c r="F83" s="82"/>
      <c r="G83" s="75"/>
    </row>
    <row r="84" spans="1:7" s="45" customFormat="1" ht="20.25" customHeight="1">
      <c r="A84" s="61"/>
      <c r="B84" s="55"/>
      <c r="C84" s="83"/>
      <c r="D84" s="26"/>
      <c r="E84" s="24"/>
      <c r="F84" s="26"/>
      <c r="G84" s="59"/>
    </row>
    <row r="85" spans="1:7" s="45" customFormat="1" ht="30" customHeight="1">
      <c r="A85" s="61">
        <v>17</v>
      </c>
      <c r="B85" s="55"/>
      <c r="C85" s="83" t="s">
        <v>342</v>
      </c>
      <c r="D85" s="26" t="s">
        <v>199</v>
      </c>
      <c r="E85" s="24">
        <v>2</v>
      </c>
      <c r="F85" s="26"/>
      <c r="G85" s="59"/>
    </row>
    <row r="86" spans="1:7" s="45" customFormat="1" ht="26.25" customHeight="1">
      <c r="A86" s="61">
        <v>18</v>
      </c>
      <c r="B86" s="55"/>
      <c r="C86" s="83" t="s">
        <v>343</v>
      </c>
      <c r="D86" s="26" t="s">
        <v>199</v>
      </c>
      <c r="E86" s="24">
        <v>1</v>
      </c>
      <c r="F86" s="26"/>
      <c r="G86" s="59"/>
    </row>
    <row r="87" spans="1:7" s="45" customFormat="1" ht="20.25" customHeight="1">
      <c r="A87" s="61"/>
      <c r="B87" s="55"/>
      <c r="C87" s="83"/>
      <c r="D87" s="26"/>
      <c r="E87" s="24"/>
      <c r="F87" s="26"/>
      <c r="G87" s="59"/>
    </row>
    <row r="88" spans="1:7" s="45" customFormat="1" ht="21" customHeight="1">
      <c r="A88" s="61">
        <v>19</v>
      </c>
      <c r="B88" s="72" t="s">
        <v>66</v>
      </c>
      <c r="C88" s="83" t="s">
        <v>332</v>
      </c>
      <c r="D88" s="26" t="s">
        <v>196</v>
      </c>
      <c r="E88" s="24">
        <v>14</v>
      </c>
      <c r="F88" s="26"/>
      <c r="G88" s="59"/>
    </row>
    <row r="89" spans="1:7" s="45" customFormat="1" ht="12" customHeight="1">
      <c r="A89" s="61"/>
      <c r="B89" s="52"/>
      <c r="C89" s="79"/>
      <c r="D89" s="26"/>
      <c r="E89" s="24"/>
      <c r="F89" s="26"/>
      <c r="G89" s="59"/>
    </row>
    <row r="90" spans="1:7" s="45" customFormat="1" ht="30.75" customHeight="1">
      <c r="A90" s="61">
        <v>20</v>
      </c>
      <c r="B90" s="55"/>
      <c r="C90" s="83" t="s">
        <v>333</v>
      </c>
      <c r="D90" s="26" t="s">
        <v>196</v>
      </c>
      <c r="E90" s="24">
        <v>14</v>
      </c>
      <c r="F90" s="26"/>
      <c r="G90" s="59"/>
    </row>
    <row r="91" spans="1:7" s="45" customFormat="1" ht="14.25">
      <c r="A91" s="61"/>
      <c r="B91" s="52"/>
      <c r="C91" s="79"/>
      <c r="D91" s="26"/>
      <c r="E91" s="24"/>
      <c r="F91" s="26"/>
      <c r="G91" s="59"/>
    </row>
    <row r="92" spans="1:7" s="45" customFormat="1" ht="28.5" customHeight="1">
      <c r="A92" s="61">
        <v>21</v>
      </c>
      <c r="B92" s="55"/>
      <c r="C92" s="83" t="s">
        <v>347</v>
      </c>
      <c r="D92" s="26" t="s">
        <v>196</v>
      </c>
      <c r="E92" s="24">
        <v>2</v>
      </c>
      <c r="F92" s="26"/>
      <c r="G92" s="59"/>
    </row>
    <row r="93" spans="1:7" s="45" customFormat="1" ht="15" customHeight="1">
      <c r="A93" s="61"/>
      <c r="B93" s="55"/>
      <c r="C93" s="83"/>
      <c r="D93" s="26"/>
      <c r="E93" s="24"/>
      <c r="F93" s="26"/>
      <c r="G93" s="59"/>
    </row>
    <row r="94" spans="1:7" s="45" customFormat="1" ht="32.25" customHeight="1">
      <c r="A94" s="61">
        <v>22</v>
      </c>
      <c r="B94" s="55"/>
      <c r="C94" s="83" t="s">
        <v>348</v>
      </c>
      <c r="D94" s="26" t="s">
        <v>199</v>
      </c>
      <c r="E94" s="24">
        <v>1</v>
      </c>
      <c r="F94" s="26"/>
      <c r="G94" s="59"/>
    </row>
    <row r="95" spans="1:7" s="45" customFormat="1" ht="32.25" customHeight="1">
      <c r="A95" s="61">
        <v>23</v>
      </c>
      <c r="B95" s="55"/>
      <c r="C95" s="83" t="s">
        <v>349</v>
      </c>
      <c r="D95" s="26" t="s">
        <v>199</v>
      </c>
      <c r="E95" s="24">
        <v>4</v>
      </c>
      <c r="F95" s="26"/>
      <c r="G95" s="59"/>
    </row>
    <row r="96" spans="1:7" s="45" customFormat="1" ht="32.25" customHeight="1">
      <c r="A96" s="61">
        <v>24</v>
      </c>
      <c r="B96" s="55"/>
      <c r="C96" s="83" t="s">
        <v>334</v>
      </c>
      <c r="D96" s="26" t="s">
        <v>199</v>
      </c>
      <c r="E96" s="24">
        <v>12</v>
      </c>
      <c r="F96" s="26"/>
      <c r="G96" s="59"/>
    </row>
    <row r="97" spans="1:7" s="45" customFormat="1" ht="14.25">
      <c r="A97" s="61"/>
      <c r="B97" s="52"/>
      <c r="C97" s="79"/>
      <c r="D97" s="26"/>
      <c r="E97" s="24"/>
      <c r="F97" s="26"/>
      <c r="G97" s="59"/>
    </row>
    <row r="98" spans="1:7" s="45" customFormat="1" ht="19.5" customHeight="1">
      <c r="A98" s="61"/>
      <c r="B98" s="1062" t="s">
        <v>344</v>
      </c>
      <c r="C98" s="1061"/>
      <c r="D98" s="26"/>
      <c r="E98" s="24"/>
      <c r="F98" s="26"/>
      <c r="G98" s="59"/>
    </row>
    <row r="99" spans="1:7" s="45" customFormat="1" ht="26.25" customHeight="1">
      <c r="A99" s="61"/>
      <c r="B99" s="54"/>
      <c r="C99" s="173"/>
      <c r="D99" s="26"/>
      <c r="E99" s="24"/>
      <c r="F99" s="26"/>
      <c r="G99" s="59"/>
    </row>
    <row r="100" spans="1:7" s="45" customFormat="1" ht="147.75" customHeight="1">
      <c r="A100" s="61"/>
      <c r="B100" s="1086" t="s">
        <v>368</v>
      </c>
      <c r="C100" s="1106"/>
      <c r="D100" s="26"/>
      <c r="E100" s="24"/>
      <c r="F100" s="26"/>
      <c r="G100" s="59"/>
    </row>
    <row r="101" spans="1:7" s="45" customFormat="1" ht="26.25" customHeight="1">
      <c r="A101" s="61"/>
      <c r="B101" s="1086" t="s">
        <v>345</v>
      </c>
      <c r="C101" s="1106"/>
      <c r="D101" s="26"/>
      <c r="E101" s="24"/>
      <c r="F101" s="26"/>
      <c r="G101" s="59"/>
    </row>
    <row r="102" spans="1:7" s="45" customFormat="1" ht="26.25" customHeight="1">
      <c r="A102" s="61"/>
      <c r="B102" s="55"/>
      <c r="C102" s="83"/>
      <c r="D102" s="26"/>
      <c r="E102" s="24"/>
      <c r="F102" s="26"/>
      <c r="G102" s="59"/>
    </row>
    <row r="103" spans="1:7" s="45" customFormat="1" ht="26.25" customHeight="1">
      <c r="A103" s="61">
        <v>25</v>
      </c>
      <c r="B103" s="55"/>
      <c r="C103" s="83" t="s">
        <v>346</v>
      </c>
      <c r="D103" s="26" t="s">
        <v>317</v>
      </c>
      <c r="E103" s="24">
        <v>5</v>
      </c>
      <c r="F103" s="26"/>
      <c r="G103" s="59"/>
    </row>
    <row r="104" spans="1:7" s="45" customFormat="1" ht="14.25">
      <c r="A104" s="61"/>
      <c r="B104" s="52"/>
      <c r="C104" s="79"/>
      <c r="D104" s="26"/>
      <c r="E104" s="24"/>
      <c r="F104" s="26"/>
      <c r="G104" s="59"/>
    </row>
    <row r="105" spans="1:7" s="45" customFormat="1" ht="14.25">
      <c r="A105" s="61"/>
      <c r="B105" s="52"/>
      <c r="C105" s="79"/>
      <c r="D105" s="26"/>
      <c r="E105" s="24"/>
      <c r="F105" s="26"/>
      <c r="G105" s="59"/>
    </row>
    <row r="106" spans="1:7" s="45" customFormat="1" ht="14.25">
      <c r="A106" s="61"/>
      <c r="B106" s="52"/>
      <c r="C106" s="79"/>
      <c r="D106" s="26"/>
      <c r="E106" s="24"/>
      <c r="F106" s="26"/>
      <c r="G106" s="59"/>
    </row>
    <row r="107" spans="1:7" s="45" customFormat="1" ht="14.25">
      <c r="A107" s="61"/>
      <c r="B107" s="52"/>
      <c r="C107" s="79"/>
      <c r="D107" s="26"/>
      <c r="E107" s="24"/>
      <c r="F107" s="26"/>
      <c r="G107" s="59"/>
    </row>
    <row r="108" spans="1:7" s="45" customFormat="1" ht="14.25">
      <c r="A108" s="61"/>
      <c r="B108" s="52"/>
      <c r="C108" s="79"/>
      <c r="D108" s="26"/>
      <c r="E108" s="24"/>
      <c r="F108" s="26"/>
      <c r="G108" s="59"/>
    </row>
    <row r="109" spans="1:7" s="45" customFormat="1" ht="14.25">
      <c r="A109" s="61"/>
      <c r="B109" s="52"/>
      <c r="C109" s="79"/>
      <c r="D109" s="26"/>
      <c r="E109" s="24"/>
      <c r="F109" s="26"/>
      <c r="G109" s="59"/>
    </row>
    <row r="110" spans="1:7" s="45" customFormat="1" ht="14.25">
      <c r="A110" s="61"/>
      <c r="B110" s="52"/>
      <c r="C110" s="79"/>
      <c r="D110" s="26"/>
      <c r="E110" s="24"/>
      <c r="F110" s="26"/>
      <c r="G110" s="59"/>
    </row>
    <row r="111" spans="1:7" s="45" customFormat="1" ht="14.25">
      <c r="A111" s="61"/>
      <c r="B111" s="52"/>
      <c r="C111" s="79"/>
      <c r="D111" s="26"/>
      <c r="E111" s="24"/>
      <c r="F111" s="26"/>
      <c r="G111" s="59"/>
    </row>
    <row r="112" spans="1:7" s="45" customFormat="1" ht="14.25">
      <c r="A112" s="61"/>
      <c r="B112" s="52"/>
      <c r="C112" s="79"/>
      <c r="D112" s="26"/>
      <c r="E112" s="24"/>
      <c r="F112" s="26"/>
      <c r="G112" s="59"/>
    </row>
    <row r="113" spans="1:7" s="45" customFormat="1" ht="14.25">
      <c r="A113" s="61"/>
      <c r="B113" s="52"/>
      <c r="C113" s="79"/>
      <c r="D113" s="26"/>
      <c r="E113" s="24"/>
      <c r="F113" s="26"/>
      <c r="G113" s="59"/>
    </row>
    <row r="114" spans="1:7" s="25" customFormat="1">
      <c r="A114" s="62"/>
      <c r="B114" s="50"/>
      <c r="C114" s="146" t="s">
        <v>10</v>
      </c>
      <c r="D114" s="82"/>
      <c r="E114" s="139"/>
      <c r="F114" s="82"/>
      <c r="G114" s="75"/>
    </row>
    <row r="115" spans="1:7" s="45" customFormat="1" ht="14.25">
      <c r="A115" s="61"/>
      <c r="B115" s="52"/>
      <c r="C115" s="79"/>
      <c r="D115" s="26"/>
      <c r="E115" s="24"/>
      <c r="F115" s="26"/>
      <c r="G115" s="59"/>
    </row>
    <row r="116" spans="1:7" s="45" customFormat="1" ht="12">
      <c r="A116" s="61"/>
      <c r="B116" s="1062" t="s">
        <v>350</v>
      </c>
      <c r="C116" s="1061"/>
      <c r="D116" s="26"/>
      <c r="E116" s="24"/>
      <c r="F116" s="26"/>
      <c r="G116" s="59"/>
    </row>
    <row r="117" spans="1:7" s="45" customFormat="1" ht="14.25">
      <c r="A117" s="61"/>
      <c r="B117" s="52"/>
      <c r="C117" s="79"/>
      <c r="D117" s="26"/>
      <c r="E117" s="24"/>
      <c r="F117" s="26"/>
      <c r="G117" s="59"/>
    </row>
    <row r="118" spans="1:7" s="45" customFormat="1" ht="14.25">
      <c r="A118" s="61"/>
      <c r="B118" s="52"/>
      <c r="C118" s="79"/>
      <c r="D118" s="26"/>
      <c r="E118" s="24"/>
      <c r="F118" s="26"/>
      <c r="G118" s="59"/>
    </row>
    <row r="119" spans="1:7" s="45" customFormat="1" ht="152.25" customHeight="1">
      <c r="A119" s="61">
        <v>26</v>
      </c>
      <c r="B119" s="52"/>
      <c r="C119" s="79" t="s">
        <v>369</v>
      </c>
      <c r="D119" s="26" t="s">
        <v>199</v>
      </c>
      <c r="E119" s="24">
        <v>1</v>
      </c>
      <c r="F119" s="26"/>
      <c r="G119" s="59"/>
    </row>
    <row r="120" spans="1:7" s="45" customFormat="1" ht="14.25">
      <c r="A120" s="61"/>
      <c r="B120" s="52"/>
      <c r="C120" s="79"/>
      <c r="D120" s="26"/>
      <c r="E120" s="24"/>
      <c r="F120" s="26"/>
      <c r="G120" s="59"/>
    </row>
    <row r="121" spans="1:7" s="45" customFormat="1" ht="12">
      <c r="A121" s="61"/>
      <c r="B121" s="1062" t="s">
        <v>351</v>
      </c>
      <c r="C121" s="1061"/>
      <c r="D121" s="26"/>
      <c r="E121" s="24"/>
      <c r="F121" s="26"/>
      <c r="G121" s="59"/>
    </row>
    <row r="122" spans="1:7" s="45" customFormat="1" ht="14.25">
      <c r="A122" s="61"/>
      <c r="B122" s="52"/>
      <c r="C122" s="79"/>
      <c r="D122" s="26"/>
      <c r="E122" s="24"/>
      <c r="F122" s="26"/>
      <c r="G122" s="59"/>
    </row>
    <row r="123" spans="1:7" s="45" customFormat="1" ht="14.25">
      <c r="A123" s="61"/>
      <c r="B123" s="52"/>
      <c r="C123" s="79"/>
      <c r="D123" s="26"/>
      <c r="E123" s="24"/>
      <c r="F123" s="26"/>
      <c r="G123" s="59"/>
    </row>
    <row r="124" spans="1:7" s="45" customFormat="1" ht="105" customHeight="1">
      <c r="A124" s="61">
        <v>27</v>
      </c>
      <c r="B124" s="52"/>
      <c r="C124" s="79" t="s">
        <v>352</v>
      </c>
      <c r="D124" s="26" t="s">
        <v>199</v>
      </c>
      <c r="E124" s="24">
        <v>1</v>
      </c>
      <c r="F124" s="26"/>
      <c r="G124" s="59"/>
    </row>
    <row r="125" spans="1:7" s="45" customFormat="1" ht="14.25">
      <c r="A125" s="61"/>
      <c r="B125" s="52"/>
      <c r="C125" s="79"/>
      <c r="D125" s="26"/>
      <c r="E125" s="24"/>
      <c r="F125" s="26"/>
      <c r="G125" s="59"/>
    </row>
    <row r="126" spans="1:7" s="45" customFormat="1" ht="26.25" customHeight="1">
      <c r="A126" s="61">
        <v>28</v>
      </c>
      <c r="B126" s="52"/>
      <c r="C126" s="79" t="s">
        <v>353</v>
      </c>
      <c r="D126" s="26" t="s">
        <v>199</v>
      </c>
      <c r="E126" s="24">
        <v>1</v>
      </c>
      <c r="F126" s="26"/>
      <c r="G126" s="59"/>
    </row>
    <row r="127" spans="1:7" s="45" customFormat="1" ht="14.25">
      <c r="A127" s="61"/>
      <c r="B127" s="52"/>
      <c r="C127" s="79"/>
      <c r="D127" s="26"/>
      <c r="E127" s="24"/>
      <c r="F127" s="26"/>
      <c r="G127" s="59"/>
    </row>
    <row r="128" spans="1:7" s="45" customFormat="1" ht="26.25" customHeight="1">
      <c r="A128" s="61">
        <v>29</v>
      </c>
      <c r="B128" s="52"/>
      <c r="C128" s="79" t="s">
        <v>354</v>
      </c>
      <c r="D128" s="26" t="s">
        <v>199</v>
      </c>
      <c r="E128" s="24">
        <v>2</v>
      </c>
      <c r="F128" s="26"/>
      <c r="G128" s="59"/>
    </row>
    <row r="129" spans="1:7" s="45" customFormat="1" ht="14.25">
      <c r="A129" s="61"/>
      <c r="B129" s="52"/>
      <c r="C129" s="79"/>
      <c r="D129" s="26"/>
      <c r="E129" s="24"/>
      <c r="F129" s="26"/>
      <c r="G129" s="59"/>
    </row>
    <row r="130" spans="1:7" s="45" customFormat="1" ht="12">
      <c r="A130" s="61"/>
      <c r="B130" s="1062" t="s">
        <v>355</v>
      </c>
      <c r="C130" s="1061"/>
      <c r="D130" s="26"/>
      <c r="E130" s="24"/>
      <c r="F130" s="26"/>
      <c r="G130" s="59"/>
    </row>
    <row r="131" spans="1:7" s="45" customFormat="1" ht="14.25">
      <c r="A131" s="61"/>
      <c r="B131" s="52"/>
      <c r="C131" s="79"/>
      <c r="D131" s="26"/>
      <c r="E131" s="24"/>
      <c r="F131" s="26"/>
      <c r="G131" s="59"/>
    </row>
    <row r="132" spans="1:7" s="45" customFormat="1" ht="14.25">
      <c r="A132" s="61"/>
      <c r="B132" s="52"/>
      <c r="C132" s="79"/>
      <c r="D132" s="26"/>
      <c r="E132" s="24"/>
      <c r="F132" s="26"/>
      <c r="G132" s="59"/>
    </row>
    <row r="133" spans="1:7" s="45" customFormat="1" ht="90" customHeight="1">
      <c r="A133" s="61">
        <v>30</v>
      </c>
      <c r="B133" s="52"/>
      <c r="C133" s="79" t="s">
        <v>553</v>
      </c>
      <c r="D133" s="26" t="s">
        <v>199</v>
      </c>
      <c r="E133" s="24">
        <v>4</v>
      </c>
      <c r="F133" s="26"/>
      <c r="G133" s="59"/>
    </row>
    <row r="134" spans="1:7" s="45" customFormat="1" ht="18" customHeight="1">
      <c r="A134" s="61"/>
      <c r="B134" s="52"/>
      <c r="C134" s="79"/>
      <c r="D134" s="26"/>
      <c r="E134" s="24"/>
      <c r="F134" s="26"/>
      <c r="G134" s="59"/>
    </row>
    <row r="135" spans="1:7" s="45" customFormat="1" ht="18" customHeight="1">
      <c r="A135" s="61">
        <v>31</v>
      </c>
      <c r="B135" s="52"/>
      <c r="C135" s="79" t="s">
        <v>370</v>
      </c>
      <c r="D135" s="26" t="s">
        <v>199</v>
      </c>
      <c r="E135" s="24">
        <v>1</v>
      </c>
      <c r="F135" s="26"/>
      <c r="G135" s="59"/>
    </row>
    <row r="136" spans="1:7" s="45" customFormat="1" ht="18.75" customHeight="1">
      <c r="A136" s="61"/>
      <c r="B136" s="52"/>
      <c r="C136" s="79"/>
      <c r="D136" s="26"/>
      <c r="E136" s="24"/>
      <c r="F136" s="26"/>
      <c r="G136" s="59"/>
    </row>
    <row r="137" spans="1:7" s="45" customFormat="1" ht="18.75" customHeight="1">
      <c r="A137" s="61">
        <v>32</v>
      </c>
      <c r="B137" s="52"/>
      <c r="C137" s="79" t="s">
        <v>371</v>
      </c>
      <c r="D137" s="26" t="s">
        <v>199</v>
      </c>
      <c r="E137" s="24">
        <v>1</v>
      </c>
      <c r="F137" s="26"/>
      <c r="G137" s="59"/>
    </row>
    <row r="138" spans="1:7" s="45" customFormat="1" ht="16.5" customHeight="1">
      <c r="A138" s="61"/>
      <c r="B138" s="52"/>
      <c r="C138" s="79"/>
      <c r="D138" s="26"/>
      <c r="E138" s="24"/>
      <c r="F138" s="26"/>
      <c r="G138" s="59"/>
    </row>
    <row r="139" spans="1:7" s="45" customFormat="1" ht="16.5" customHeight="1">
      <c r="A139" s="61">
        <v>33</v>
      </c>
      <c r="B139" s="52"/>
      <c r="C139" s="79" t="s">
        <v>372</v>
      </c>
      <c r="D139" s="26" t="s">
        <v>199</v>
      </c>
      <c r="E139" s="24">
        <v>1</v>
      </c>
      <c r="F139" s="26"/>
      <c r="G139" s="59"/>
    </row>
    <row r="140" spans="1:7" s="45" customFormat="1" ht="16.5" customHeight="1">
      <c r="A140" s="61"/>
      <c r="B140" s="52"/>
      <c r="C140" s="79"/>
      <c r="D140" s="26"/>
      <c r="E140" s="24"/>
      <c r="F140" s="26"/>
      <c r="G140" s="59"/>
    </row>
    <row r="141" spans="1:7" s="45" customFormat="1" ht="16.5" customHeight="1">
      <c r="A141" s="61"/>
      <c r="B141" s="52"/>
      <c r="C141" s="79"/>
      <c r="D141" s="26"/>
      <c r="E141" s="24"/>
      <c r="F141" s="26"/>
      <c r="G141" s="59"/>
    </row>
    <row r="142" spans="1:7" s="45" customFormat="1" ht="16.5" customHeight="1">
      <c r="A142" s="61"/>
      <c r="B142" s="52"/>
      <c r="C142" s="79"/>
      <c r="D142" s="26"/>
      <c r="E142" s="24"/>
      <c r="F142" s="26"/>
      <c r="G142" s="59"/>
    </row>
    <row r="143" spans="1:7" s="25" customFormat="1">
      <c r="A143" s="62"/>
      <c r="B143" s="50"/>
      <c r="C143" s="146" t="s">
        <v>10</v>
      </c>
      <c r="D143" s="82"/>
      <c r="E143" s="139"/>
      <c r="F143" s="82"/>
      <c r="G143" s="75"/>
    </row>
    <row r="144" spans="1:7" s="45" customFormat="1" ht="16.5" customHeight="1">
      <c r="A144" s="61"/>
      <c r="B144" s="52"/>
      <c r="C144" s="79"/>
      <c r="D144" s="26"/>
      <c r="E144" s="24"/>
      <c r="F144" s="26"/>
      <c r="G144" s="59"/>
    </row>
    <row r="145" spans="1:7" s="45" customFormat="1" ht="16.5" customHeight="1">
      <c r="A145" s="61"/>
      <c r="B145" s="52"/>
      <c r="C145" s="79"/>
      <c r="D145" s="26"/>
      <c r="E145" s="24"/>
      <c r="F145" s="26"/>
      <c r="G145" s="59"/>
    </row>
    <row r="146" spans="1:7" s="45" customFormat="1" ht="12">
      <c r="A146" s="61"/>
      <c r="B146" s="1062" t="s">
        <v>356</v>
      </c>
      <c r="C146" s="1061"/>
      <c r="D146" s="26"/>
      <c r="E146" s="24"/>
      <c r="F146" s="26"/>
      <c r="G146" s="59"/>
    </row>
    <row r="147" spans="1:7" s="45" customFormat="1" ht="16.5" customHeight="1">
      <c r="A147" s="61"/>
      <c r="B147" s="52"/>
      <c r="C147" s="79"/>
      <c r="D147" s="26"/>
      <c r="E147" s="24"/>
      <c r="F147" s="26"/>
      <c r="G147" s="59"/>
    </row>
    <row r="148" spans="1:7" s="208" customFormat="1" ht="15">
      <c r="A148" s="285"/>
      <c r="B148" s="209"/>
      <c r="C148" s="210"/>
      <c r="D148" s="220"/>
      <c r="E148" s="207"/>
      <c r="F148" s="225"/>
      <c r="G148" s="227"/>
    </row>
    <row r="149" spans="1:7" s="208" customFormat="1" ht="103.5" customHeight="1">
      <c r="A149" s="285"/>
      <c r="B149" s="213"/>
      <c r="C149" s="214" t="s">
        <v>357</v>
      </c>
      <c r="D149" s="220"/>
      <c r="E149" s="207"/>
      <c r="F149" s="225"/>
      <c r="G149" s="227"/>
    </row>
    <row r="150" spans="1:7" s="208" customFormat="1" ht="88.5" customHeight="1">
      <c r="A150" s="285"/>
      <c r="B150" s="213"/>
      <c r="C150" s="214" t="s">
        <v>358</v>
      </c>
      <c r="D150" s="220"/>
      <c r="E150" s="207"/>
      <c r="F150" s="225"/>
      <c r="G150" s="227"/>
    </row>
    <row r="151" spans="1:7" s="208" customFormat="1" ht="15">
      <c r="A151" s="285"/>
      <c r="B151" s="209"/>
      <c r="C151" s="189"/>
      <c r="D151" s="220"/>
      <c r="E151" s="207"/>
      <c r="F151" s="225"/>
      <c r="G151" s="227"/>
    </row>
    <row r="152" spans="1:7" s="208" customFormat="1" ht="24">
      <c r="A152" s="285">
        <v>34</v>
      </c>
      <c r="B152" s="213"/>
      <c r="C152" s="197" t="s">
        <v>554</v>
      </c>
      <c r="D152" s="216" t="s">
        <v>199</v>
      </c>
      <c r="E152" s="221">
        <v>1</v>
      </c>
      <c r="F152" s="226"/>
      <c r="G152" s="227"/>
    </row>
    <row r="153" spans="1:7" s="45" customFormat="1" ht="16.5" customHeight="1">
      <c r="A153" s="61"/>
      <c r="B153" s="52"/>
      <c r="C153" s="79"/>
      <c r="D153" s="26"/>
      <c r="E153" s="24"/>
      <c r="F153" s="26"/>
      <c r="G153" s="59"/>
    </row>
    <row r="154" spans="1:7" s="208" customFormat="1" ht="24">
      <c r="A154" s="285">
        <v>35</v>
      </c>
      <c r="B154" s="213"/>
      <c r="C154" s="197" t="s">
        <v>555</v>
      </c>
      <c r="D154" s="216" t="s">
        <v>199</v>
      </c>
      <c r="E154" s="221">
        <v>1</v>
      </c>
      <c r="F154" s="226"/>
      <c r="G154" s="227"/>
    </row>
    <row r="155" spans="1:7" s="45" customFormat="1" ht="16.5" customHeight="1">
      <c r="A155" s="61"/>
      <c r="B155" s="52"/>
      <c r="C155" s="79"/>
      <c r="D155" s="26"/>
      <c r="E155" s="24"/>
      <c r="F155" s="26"/>
      <c r="G155" s="59"/>
    </row>
    <row r="156" spans="1:7" s="208" customFormat="1" ht="24">
      <c r="A156" s="285">
        <v>36</v>
      </c>
      <c r="B156" s="213"/>
      <c r="C156" s="197" t="s">
        <v>556</v>
      </c>
      <c r="D156" s="216" t="s">
        <v>199</v>
      </c>
      <c r="E156" s="221">
        <v>1</v>
      </c>
      <c r="F156" s="226"/>
      <c r="G156" s="227"/>
    </row>
    <row r="157" spans="1:7" s="208" customFormat="1" ht="15">
      <c r="A157" s="285"/>
      <c r="B157" s="213"/>
      <c r="C157" s="197"/>
      <c r="D157" s="216"/>
      <c r="E157" s="221"/>
      <c r="F157" s="226"/>
      <c r="G157" s="227"/>
    </row>
    <row r="158" spans="1:7" s="208" customFormat="1" ht="15">
      <c r="A158" s="285"/>
      <c r="B158" s="1077" t="s">
        <v>1459</v>
      </c>
      <c r="C158" s="1078"/>
      <c r="D158" s="216"/>
      <c r="E158" s="221"/>
      <c r="F158" s="226"/>
      <c r="G158" s="227"/>
    </row>
    <row r="159" spans="1:7" s="208" customFormat="1" ht="15">
      <c r="A159" s="285"/>
      <c r="B159" s="196"/>
      <c r="C159" s="197"/>
      <c r="D159" s="216"/>
      <c r="E159" s="221"/>
      <c r="F159" s="492"/>
      <c r="G159" s="186"/>
    </row>
    <row r="160" spans="1:7" s="208" customFormat="1" ht="135.75" customHeight="1">
      <c r="A160" s="285">
        <v>37</v>
      </c>
      <c r="B160" s="1118" t="s">
        <v>3124</v>
      </c>
      <c r="C160" s="1119"/>
      <c r="D160" s="216" t="s">
        <v>1460</v>
      </c>
      <c r="E160" s="221">
        <v>1</v>
      </c>
      <c r="F160" s="492"/>
      <c r="G160" s="186"/>
    </row>
    <row r="161" spans="1:7" s="45" customFormat="1" ht="16.5" customHeight="1">
      <c r="A161" s="61"/>
      <c r="B161" s="92"/>
      <c r="C161" s="79"/>
      <c r="D161" s="26"/>
      <c r="E161" s="24"/>
      <c r="F161" s="26"/>
      <c r="G161" s="59"/>
    </row>
    <row r="162" spans="1:7" s="181" customFormat="1" ht="18.75" customHeight="1">
      <c r="A162" s="286"/>
      <c r="B162" s="1077" t="s">
        <v>373</v>
      </c>
      <c r="C162" s="1078"/>
      <c r="D162" s="216"/>
      <c r="E162" s="190"/>
      <c r="F162" s="215"/>
      <c r="G162" s="186"/>
    </row>
    <row r="163" spans="1:7" s="181" customFormat="1" ht="12">
      <c r="A163" s="286"/>
      <c r="B163" s="192"/>
      <c r="C163" s="189"/>
      <c r="D163" s="216"/>
      <c r="E163" s="190"/>
      <c r="F163" s="215"/>
      <c r="G163" s="186"/>
    </row>
    <row r="164" spans="1:7" s="181" customFormat="1" ht="9.75" customHeight="1">
      <c r="A164" s="286"/>
      <c r="B164" s="188"/>
      <c r="C164" s="189"/>
      <c r="D164" s="216"/>
      <c r="E164" s="190"/>
      <c r="F164" s="215"/>
      <c r="G164" s="186"/>
    </row>
    <row r="165" spans="1:7" s="181" customFormat="1" ht="102.75" customHeight="1">
      <c r="A165" s="286"/>
      <c r="B165" s="1086" t="s">
        <v>376</v>
      </c>
      <c r="C165" s="1106"/>
      <c r="D165" s="216"/>
      <c r="E165" s="190"/>
      <c r="F165" s="215"/>
      <c r="G165" s="186"/>
    </row>
    <row r="166" spans="1:7" s="181" customFormat="1" ht="15" customHeight="1">
      <c r="A166" s="62"/>
      <c r="B166" s="50"/>
      <c r="C166" s="146" t="s">
        <v>10</v>
      </c>
      <c r="D166" s="82"/>
      <c r="E166" s="139"/>
      <c r="F166" s="82"/>
      <c r="G166" s="75"/>
    </row>
    <row r="167" spans="1:7" s="181" customFormat="1" ht="42.75" customHeight="1">
      <c r="A167" s="286"/>
      <c r="B167" s="1086" t="s">
        <v>377</v>
      </c>
      <c r="C167" s="1106"/>
      <c r="D167" s="216"/>
      <c r="E167" s="190"/>
      <c r="F167" s="215"/>
      <c r="G167" s="186"/>
    </row>
    <row r="168" spans="1:7" s="181" customFormat="1" ht="87" customHeight="1">
      <c r="A168" s="286"/>
      <c r="B168" s="1086" t="s">
        <v>557</v>
      </c>
      <c r="C168" s="1106"/>
      <c r="D168" s="216"/>
      <c r="E168" s="190"/>
      <c r="F168" s="215"/>
      <c r="G168" s="186"/>
    </row>
    <row r="169" spans="1:7" s="181" customFormat="1" ht="12">
      <c r="A169" s="286"/>
      <c r="B169" s="188"/>
      <c r="C169" s="189"/>
      <c r="D169" s="216"/>
      <c r="E169" s="190"/>
      <c r="F169" s="215"/>
      <c r="G169" s="186"/>
    </row>
    <row r="170" spans="1:7" s="181" customFormat="1" ht="12">
      <c r="A170" s="286">
        <v>38</v>
      </c>
      <c r="B170" s="196"/>
      <c r="C170" s="197" t="s">
        <v>378</v>
      </c>
      <c r="D170" s="216" t="s">
        <v>196</v>
      </c>
      <c r="E170" s="222">
        <v>15</v>
      </c>
      <c r="F170" s="215"/>
      <c r="G170" s="186"/>
    </row>
    <row r="171" spans="1:7" s="181" customFormat="1" ht="12">
      <c r="A171" s="286"/>
      <c r="B171" s="196"/>
      <c r="C171" s="197"/>
      <c r="D171" s="216"/>
      <c r="E171" s="222"/>
      <c r="F171" s="215"/>
      <c r="G171" s="186"/>
    </row>
    <row r="172" spans="1:7" s="181" customFormat="1" ht="120">
      <c r="A172" s="286">
        <v>39</v>
      </c>
      <c r="B172" s="196"/>
      <c r="C172" s="197" t="s">
        <v>1480</v>
      </c>
      <c r="D172" s="216" t="s">
        <v>196</v>
      </c>
      <c r="E172" s="222">
        <v>30</v>
      </c>
      <c r="F172" s="215"/>
      <c r="G172" s="186"/>
    </row>
    <row r="173" spans="1:7" s="181" customFormat="1" ht="12">
      <c r="A173" s="286"/>
      <c r="B173" s="196"/>
      <c r="C173" s="197"/>
      <c r="D173" s="216"/>
      <c r="E173" s="222"/>
      <c r="F173" s="215"/>
      <c r="G173" s="186"/>
    </row>
    <row r="174" spans="1:7" s="181" customFormat="1" ht="12">
      <c r="A174" s="286"/>
      <c r="B174" s="217"/>
      <c r="C174" s="189"/>
      <c r="D174" s="216"/>
      <c r="E174" s="190"/>
      <c r="F174" s="215"/>
      <c r="G174" s="186"/>
    </row>
    <row r="175" spans="1:7" s="181" customFormat="1" ht="18.75" customHeight="1">
      <c r="A175" s="286"/>
      <c r="B175" s="1077" t="s">
        <v>374</v>
      </c>
      <c r="C175" s="1078"/>
      <c r="D175" s="216"/>
      <c r="E175" s="190"/>
      <c r="F175" s="215"/>
      <c r="G175" s="186"/>
    </row>
    <row r="176" spans="1:7" s="181" customFormat="1" ht="12">
      <c r="A176" s="286"/>
      <c r="B176" s="188"/>
      <c r="C176" s="189"/>
      <c r="D176" s="216"/>
      <c r="E176" s="190"/>
      <c r="F176" s="215"/>
      <c r="G176" s="186"/>
    </row>
    <row r="177" spans="1:7" s="181" customFormat="1" ht="87" customHeight="1">
      <c r="A177" s="286"/>
      <c r="B177" s="1086" t="s">
        <v>558</v>
      </c>
      <c r="C177" s="1106"/>
      <c r="D177" s="216"/>
      <c r="E177" s="190"/>
      <c r="F177" s="215"/>
      <c r="G177" s="186"/>
    </row>
    <row r="178" spans="1:7" s="181" customFormat="1" ht="31.5" customHeight="1">
      <c r="A178" s="286"/>
      <c r="B178" s="1086" t="s">
        <v>379</v>
      </c>
      <c r="C178" s="1106"/>
      <c r="D178" s="216"/>
      <c r="E178" s="190"/>
      <c r="F178" s="215"/>
      <c r="G178" s="186"/>
    </row>
    <row r="179" spans="1:7" s="181" customFormat="1" ht="12">
      <c r="A179" s="286"/>
      <c r="B179" s="188"/>
      <c r="C179" s="189"/>
      <c r="D179" s="216"/>
      <c r="E179" s="190"/>
      <c r="F179" s="215"/>
      <c r="G179" s="186"/>
    </row>
    <row r="180" spans="1:7" s="181" customFormat="1" ht="12">
      <c r="A180" s="286">
        <v>40</v>
      </c>
      <c r="B180" s="196"/>
      <c r="C180" s="197" t="s">
        <v>375</v>
      </c>
      <c r="D180" s="216" t="s">
        <v>196</v>
      </c>
      <c r="E180" s="222">
        <v>17</v>
      </c>
      <c r="F180" s="215"/>
      <c r="G180" s="186"/>
    </row>
    <row r="181" spans="1:7" s="181" customFormat="1" ht="12">
      <c r="A181" s="286"/>
      <c r="B181" s="188"/>
      <c r="C181" s="189"/>
      <c r="D181" s="216"/>
      <c r="E181" s="190"/>
      <c r="F181" s="215"/>
      <c r="G181" s="186"/>
    </row>
    <row r="182" spans="1:7" s="181" customFormat="1" ht="18.75" customHeight="1">
      <c r="A182" s="286"/>
      <c r="B182" s="1077" t="s">
        <v>380</v>
      </c>
      <c r="C182" s="1078"/>
      <c r="D182" s="216"/>
      <c r="E182" s="190"/>
      <c r="F182" s="215"/>
      <c r="G182" s="186"/>
    </row>
    <row r="183" spans="1:7" s="181" customFormat="1" ht="12">
      <c r="A183" s="286"/>
      <c r="B183" s="188"/>
      <c r="C183" s="189"/>
      <c r="D183" s="216"/>
      <c r="E183" s="190"/>
      <c r="F183" s="215"/>
      <c r="G183" s="186"/>
    </row>
    <row r="184" spans="1:7" s="181" customFormat="1" ht="12">
      <c r="A184" s="286"/>
      <c r="B184" s="188"/>
      <c r="C184" s="189"/>
      <c r="D184" s="216"/>
      <c r="E184" s="190"/>
      <c r="F184" s="215"/>
      <c r="G184" s="186"/>
    </row>
    <row r="185" spans="1:7" s="181" customFormat="1" ht="132.75" customHeight="1">
      <c r="A185" s="286">
        <v>41</v>
      </c>
      <c r="B185" s="188"/>
      <c r="C185" s="130" t="s">
        <v>1461</v>
      </c>
      <c r="D185" s="216" t="s">
        <v>199</v>
      </c>
      <c r="E185" s="222">
        <v>2</v>
      </c>
      <c r="F185" s="215"/>
      <c r="G185" s="186"/>
    </row>
    <row r="186" spans="1:7" s="181" customFormat="1" ht="12">
      <c r="A186" s="286"/>
      <c r="B186" s="188"/>
      <c r="C186" s="189"/>
      <c r="D186" s="216"/>
      <c r="E186" s="190"/>
      <c r="F186" s="215"/>
      <c r="G186" s="186"/>
    </row>
    <row r="187" spans="1:7" s="181" customFormat="1" ht="12">
      <c r="A187" s="286">
        <v>42</v>
      </c>
      <c r="B187" s="188"/>
      <c r="C187" s="228" t="s">
        <v>381</v>
      </c>
      <c r="D187" s="216" t="s">
        <v>199</v>
      </c>
      <c r="E187" s="222">
        <v>2</v>
      </c>
      <c r="F187" s="215"/>
      <c r="G187" s="186"/>
    </row>
    <row r="188" spans="1:7" s="181" customFormat="1" ht="12">
      <c r="A188" s="286"/>
      <c r="B188" s="188"/>
      <c r="C188" s="189"/>
      <c r="D188" s="216"/>
      <c r="E188" s="222"/>
      <c r="F188" s="215"/>
      <c r="G188" s="186"/>
    </row>
    <row r="189" spans="1:7" s="181" customFormat="1" ht="12">
      <c r="A189" s="286">
        <v>43</v>
      </c>
      <c r="B189" s="188"/>
      <c r="C189" s="228" t="s">
        <v>382</v>
      </c>
      <c r="D189" s="216" t="s">
        <v>199</v>
      </c>
      <c r="E189" s="222">
        <v>4</v>
      </c>
      <c r="F189" s="215"/>
      <c r="G189" s="186"/>
    </row>
    <row r="190" spans="1:7" s="181" customFormat="1" ht="12">
      <c r="A190" s="286"/>
      <c r="B190" s="188"/>
      <c r="C190" s="228"/>
      <c r="D190" s="216"/>
      <c r="E190" s="222"/>
      <c r="F190" s="215"/>
      <c r="G190" s="186"/>
    </row>
    <row r="191" spans="1:7" s="181" customFormat="1" ht="12">
      <c r="A191" s="286"/>
      <c r="B191" s="188"/>
      <c r="C191" s="228"/>
      <c r="D191" s="216"/>
      <c r="E191" s="222"/>
      <c r="F191" s="215"/>
      <c r="G191" s="186"/>
    </row>
    <row r="192" spans="1:7" s="181" customFormat="1">
      <c r="A192" s="62"/>
      <c r="B192" s="50"/>
      <c r="C192" s="146" t="s">
        <v>10</v>
      </c>
      <c r="D192" s="82"/>
      <c r="E192" s="139"/>
      <c r="F192" s="82"/>
      <c r="G192" s="75"/>
    </row>
    <row r="193" spans="1:7" s="181" customFormat="1" ht="12">
      <c r="A193" s="286"/>
      <c r="B193" s="188"/>
      <c r="C193" s="189"/>
      <c r="D193" s="216"/>
      <c r="E193" s="190"/>
      <c r="F193" s="215"/>
      <c r="G193" s="186"/>
    </row>
    <row r="194" spans="1:7" s="181" customFormat="1" ht="18.75" customHeight="1">
      <c r="A194" s="286"/>
      <c r="B194" s="1077" t="s">
        <v>383</v>
      </c>
      <c r="C194" s="1078"/>
      <c r="D194" s="216"/>
      <c r="E194" s="190"/>
      <c r="F194" s="215"/>
      <c r="G194" s="186"/>
    </row>
    <row r="195" spans="1:7" s="181" customFormat="1" ht="28.5" customHeight="1">
      <c r="A195" s="286"/>
      <c r="B195" s="1077" t="s">
        <v>1462</v>
      </c>
      <c r="C195" s="1078"/>
      <c r="D195" s="216"/>
      <c r="E195" s="190"/>
      <c r="F195" s="215"/>
      <c r="G195" s="186"/>
    </row>
    <row r="196" spans="1:7" s="181" customFormat="1" ht="12">
      <c r="A196" s="286"/>
      <c r="B196" s="188"/>
      <c r="C196" s="189"/>
      <c r="D196" s="216"/>
      <c r="E196" s="190"/>
      <c r="F196" s="215"/>
      <c r="G196" s="186"/>
    </row>
    <row r="197" spans="1:7" s="181" customFormat="1" ht="213.75" customHeight="1">
      <c r="A197" s="286">
        <v>44</v>
      </c>
      <c r="B197" s="188"/>
      <c r="C197" s="130" t="s">
        <v>1481</v>
      </c>
      <c r="D197" s="216" t="s">
        <v>199</v>
      </c>
      <c r="E197" s="222">
        <v>1</v>
      </c>
      <c r="F197" s="215"/>
      <c r="G197" s="186"/>
    </row>
    <row r="198" spans="1:7" s="181" customFormat="1" ht="12">
      <c r="A198" s="286"/>
      <c r="B198" s="188"/>
      <c r="C198" s="189"/>
      <c r="D198" s="216"/>
      <c r="E198" s="190"/>
      <c r="F198" s="215"/>
      <c r="G198" s="186"/>
    </row>
    <row r="199" spans="1:7" s="25" customFormat="1" ht="12">
      <c r="A199" s="286"/>
      <c r="B199" s="188"/>
      <c r="C199" s="189"/>
      <c r="D199" s="216"/>
      <c r="E199" s="190"/>
      <c r="F199" s="215"/>
      <c r="G199" s="186"/>
    </row>
    <row r="200" spans="1:7" s="181" customFormat="1" ht="12">
      <c r="A200" s="286"/>
      <c r="B200" s="1077" t="s">
        <v>384</v>
      </c>
      <c r="C200" s="1078"/>
      <c r="D200" s="216"/>
      <c r="E200" s="190"/>
      <c r="F200" s="215"/>
      <c r="G200" s="186"/>
    </row>
    <row r="201" spans="1:7" s="181" customFormat="1" ht="18.75" customHeight="1">
      <c r="A201" s="286"/>
      <c r="B201" s="1077" t="s">
        <v>559</v>
      </c>
      <c r="C201" s="1078"/>
      <c r="D201" s="216"/>
      <c r="E201" s="190"/>
      <c r="F201" s="215"/>
      <c r="G201" s="186"/>
    </row>
    <row r="202" spans="1:7" s="181" customFormat="1" ht="12">
      <c r="A202" s="286"/>
      <c r="B202" s="188"/>
      <c r="C202" s="189"/>
      <c r="D202" s="216"/>
      <c r="E202" s="190"/>
      <c r="F202" s="215"/>
      <c r="G202" s="186"/>
    </row>
    <row r="203" spans="1:7" s="181" customFormat="1" ht="48">
      <c r="A203" s="286">
        <v>45</v>
      </c>
      <c r="B203" s="188"/>
      <c r="C203" s="130" t="s">
        <v>560</v>
      </c>
      <c r="D203" s="216" t="s">
        <v>199</v>
      </c>
      <c r="E203" s="222">
        <v>4</v>
      </c>
      <c r="F203" s="215"/>
      <c r="G203" s="186"/>
    </row>
    <row r="204" spans="1:7" s="181" customFormat="1" ht="12">
      <c r="A204" s="286"/>
      <c r="B204" s="188"/>
      <c r="C204" s="189"/>
      <c r="D204" s="216"/>
      <c r="E204" s="190"/>
      <c r="F204" s="215"/>
      <c r="G204" s="186"/>
    </row>
    <row r="205" spans="1:7" s="181" customFormat="1" ht="24">
      <c r="A205" s="286">
        <v>46</v>
      </c>
      <c r="B205" s="188"/>
      <c r="C205" s="130" t="s">
        <v>561</v>
      </c>
      <c r="D205" s="216" t="s">
        <v>199</v>
      </c>
      <c r="E205" s="222">
        <v>4</v>
      </c>
      <c r="F205" s="215"/>
      <c r="G205" s="186"/>
    </row>
    <row r="206" spans="1:7" s="181" customFormat="1" ht="12">
      <c r="A206" s="286"/>
      <c r="B206" s="188"/>
      <c r="C206" s="189"/>
      <c r="D206" s="216"/>
      <c r="E206" s="190"/>
      <c r="F206" s="215"/>
      <c r="G206" s="186"/>
    </row>
    <row r="207" spans="1:7" s="181" customFormat="1" ht="12">
      <c r="A207" s="286"/>
      <c r="B207" s="188"/>
      <c r="C207" s="189"/>
      <c r="D207" s="216"/>
      <c r="E207" s="190"/>
      <c r="F207" s="215"/>
      <c r="G207" s="186"/>
    </row>
    <row r="208" spans="1:7" s="181" customFormat="1" ht="24">
      <c r="A208" s="286">
        <v>47</v>
      </c>
      <c r="B208" s="188"/>
      <c r="C208" s="130" t="s">
        <v>562</v>
      </c>
      <c r="D208" s="216" t="s">
        <v>199</v>
      </c>
      <c r="E208" s="222">
        <v>14</v>
      </c>
      <c r="F208" s="215"/>
      <c r="G208" s="186"/>
    </row>
    <row r="209" spans="1:7" s="181" customFormat="1" ht="12">
      <c r="A209" s="286"/>
      <c r="B209" s="188"/>
      <c r="C209" s="189"/>
      <c r="D209" s="216"/>
      <c r="E209" s="190"/>
      <c r="F209" s="215"/>
      <c r="G209" s="186"/>
    </row>
    <row r="210" spans="1:7" s="181" customFormat="1" ht="12">
      <c r="A210" s="286"/>
      <c r="B210" s="188"/>
      <c r="C210" s="189"/>
      <c r="D210" s="216"/>
      <c r="E210" s="190"/>
      <c r="F210" s="215"/>
      <c r="G210" s="186"/>
    </row>
    <row r="211" spans="1:7" s="181" customFormat="1" ht="24">
      <c r="A211" s="286">
        <v>48</v>
      </c>
      <c r="B211" s="188"/>
      <c r="C211" s="130" t="s">
        <v>563</v>
      </c>
      <c r="D211" s="216" t="s">
        <v>199</v>
      </c>
      <c r="E211" s="222">
        <v>16</v>
      </c>
      <c r="F211" s="215"/>
      <c r="G211" s="186"/>
    </row>
    <row r="212" spans="1:7" s="181" customFormat="1" ht="12">
      <c r="A212" s="286"/>
      <c r="B212" s="188"/>
      <c r="C212" s="189"/>
      <c r="D212" s="216"/>
      <c r="E212" s="190"/>
      <c r="F212" s="215"/>
      <c r="G212" s="186"/>
    </row>
    <row r="213" spans="1:7" s="181" customFormat="1" ht="12">
      <c r="A213" s="286"/>
      <c r="B213" s="1077" t="s">
        <v>385</v>
      </c>
      <c r="C213" s="1078"/>
      <c r="D213" s="216"/>
      <c r="E213" s="190"/>
      <c r="F213" s="215"/>
      <c r="G213" s="186"/>
    </row>
    <row r="214" spans="1:7" s="181" customFormat="1" ht="12">
      <c r="A214" s="286"/>
      <c r="B214" s="188"/>
      <c r="C214" s="189"/>
      <c r="D214" s="216"/>
      <c r="E214" s="190"/>
      <c r="F214" s="215"/>
      <c r="G214" s="186"/>
    </row>
    <row r="215" spans="1:7" s="181" customFormat="1" ht="84">
      <c r="A215" s="286">
        <v>49</v>
      </c>
      <c r="B215" s="188"/>
      <c r="C215" s="130" t="s">
        <v>564</v>
      </c>
      <c r="D215" s="216" t="s">
        <v>196</v>
      </c>
      <c r="E215" s="222">
        <v>23</v>
      </c>
      <c r="F215" s="215"/>
      <c r="G215" s="186"/>
    </row>
    <row r="216" spans="1:7" s="181" customFormat="1" ht="89.25" customHeight="1">
      <c r="A216" s="286"/>
      <c r="B216" s="188"/>
      <c r="C216" s="189"/>
      <c r="D216" s="216"/>
      <c r="E216" s="190"/>
      <c r="F216" s="215"/>
      <c r="G216" s="186"/>
    </row>
    <row r="217" spans="1:7" s="181" customFormat="1">
      <c r="A217" s="62"/>
      <c r="B217" s="50"/>
      <c r="C217" s="146" t="s">
        <v>10</v>
      </c>
      <c r="D217" s="82"/>
      <c r="E217" s="139"/>
      <c r="F217" s="82"/>
      <c r="G217" s="75"/>
    </row>
    <row r="218" spans="1:7" s="181" customFormat="1" ht="12">
      <c r="A218" s="286"/>
      <c r="B218" s="188"/>
      <c r="C218" s="189"/>
      <c r="D218" s="216"/>
      <c r="E218" s="190"/>
      <c r="F218" s="215"/>
      <c r="G218" s="186"/>
    </row>
    <row r="219" spans="1:7" s="181" customFormat="1" ht="12">
      <c r="A219" s="286"/>
      <c r="B219" s="1077" t="s">
        <v>386</v>
      </c>
      <c r="C219" s="1078"/>
      <c r="D219" s="216"/>
      <c r="E219" s="190"/>
      <c r="F219" s="215"/>
      <c r="G219" s="186"/>
    </row>
    <row r="220" spans="1:7" s="181" customFormat="1" ht="26.25" customHeight="1">
      <c r="A220" s="286"/>
      <c r="B220" s="1077" t="s">
        <v>1463</v>
      </c>
      <c r="C220" s="1078"/>
      <c r="D220" s="216"/>
      <c r="E220" s="190"/>
      <c r="F220" s="215"/>
      <c r="G220" s="186"/>
    </row>
    <row r="221" spans="1:7" s="181" customFormat="1" ht="12">
      <c r="A221" s="286"/>
      <c r="B221" s="188"/>
      <c r="C221" s="189"/>
      <c r="D221" s="216"/>
      <c r="E221" s="190"/>
      <c r="F221" s="215"/>
      <c r="G221" s="186"/>
    </row>
    <row r="222" spans="1:7" s="181" customFormat="1" ht="232.5" customHeight="1">
      <c r="A222" s="286">
        <v>50</v>
      </c>
      <c r="B222" s="188"/>
      <c r="C222" s="130" t="s">
        <v>1464</v>
      </c>
      <c r="D222" s="216" t="s">
        <v>199</v>
      </c>
      <c r="E222" s="222">
        <v>1</v>
      </c>
      <c r="F222" s="215"/>
      <c r="G222" s="186"/>
    </row>
    <row r="223" spans="1:7" s="181" customFormat="1" ht="22.5" customHeight="1">
      <c r="A223" s="286"/>
      <c r="B223" s="188"/>
      <c r="C223" s="130"/>
      <c r="D223" s="216"/>
      <c r="E223" s="222"/>
      <c r="F223" s="215"/>
      <c r="G223" s="186"/>
    </row>
    <row r="224" spans="1:7" s="181" customFormat="1" ht="22.5" customHeight="1">
      <c r="A224" s="286"/>
      <c r="B224" s="1077" t="s">
        <v>1465</v>
      </c>
      <c r="C224" s="1078"/>
      <c r="D224" s="216"/>
      <c r="E224" s="222"/>
      <c r="F224" s="215"/>
      <c r="G224" s="186"/>
    </row>
    <row r="225" spans="1:7" s="181" customFormat="1" ht="52.5" customHeight="1">
      <c r="A225" s="286">
        <v>51</v>
      </c>
      <c r="B225" s="309"/>
      <c r="C225" s="130" t="s">
        <v>1466</v>
      </c>
      <c r="D225" s="216" t="s">
        <v>199</v>
      </c>
      <c r="E225" s="222">
        <v>1</v>
      </c>
      <c r="F225" s="215"/>
      <c r="G225" s="186"/>
    </row>
    <row r="226" spans="1:7" s="181" customFormat="1" ht="10.5" customHeight="1">
      <c r="A226" s="286"/>
      <c r="B226" s="309"/>
      <c r="C226" s="130"/>
      <c r="D226" s="216"/>
      <c r="E226" s="222"/>
      <c r="F226" s="215"/>
      <c r="G226" s="186"/>
    </row>
    <row r="227" spans="1:7" s="181" customFormat="1" ht="14.25" customHeight="1">
      <c r="A227" s="286">
        <v>52</v>
      </c>
      <c r="B227" s="309"/>
      <c r="C227" s="130" t="s">
        <v>1467</v>
      </c>
      <c r="D227" s="216" t="s">
        <v>199</v>
      </c>
      <c r="E227" s="222">
        <v>1</v>
      </c>
      <c r="F227" s="215"/>
      <c r="G227" s="186"/>
    </row>
    <row r="228" spans="1:7" s="181" customFormat="1" ht="14.25" customHeight="1">
      <c r="A228" s="286"/>
      <c r="B228" s="309"/>
      <c r="C228" s="130"/>
      <c r="D228" s="216"/>
      <c r="E228" s="222"/>
      <c r="F228" s="215"/>
      <c r="G228" s="186"/>
    </row>
    <row r="229" spans="1:7" s="181" customFormat="1" ht="14.25" customHeight="1">
      <c r="A229" s="286"/>
      <c r="B229" s="309"/>
      <c r="C229" s="130"/>
      <c r="D229" s="216"/>
      <c r="E229" s="222"/>
      <c r="F229" s="215"/>
      <c r="G229" s="186"/>
    </row>
    <row r="230" spans="1:7" s="181" customFormat="1" ht="14.25" customHeight="1">
      <c r="A230" s="286"/>
      <c r="B230" s="309"/>
      <c r="C230" s="130"/>
      <c r="D230" s="216"/>
      <c r="E230" s="222"/>
      <c r="F230" s="215"/>
      <c r="G230" s="186"/>
    </row>
    <row r="231" spans="1:7" s="181" customFormat="1" ht="14.25" customHeight="1">
      <c r="A231" s="286"/>
      <c r="B231" s="309"/>
      <c r="C231" s="130"/>
      <c r="D231" s="216"/>
      <c r="E231" s="222"/>
      <c r="F231" s="215"/>
      <c r="G231" s="186"/>
    </row>
    <row r="232" spans="1:7" s="181" customFormat="1" ht="14.25" customHeight="1">
      <c r="A232" s="286"/>
      <c r="B232" s="309"/>
      <c r="C232" s="130"/>
      <c r="D232" s="216"/>
      <c r="E232" s="222"/>
      <c r="F232" s="215"/>
      <c r="G232" s="186"/>
    </row>
    <row r="233" spans="1:7" s="181" customFormat="1" ht="14.25" customHeight="1">
      <c r="A233" s="286"/>
      <c r="B233" s="309"/>
      <c r="C233" s="130"/>
      <c r="D233" s="216"/>
      <c r="E233" s="222"/>
      <c r="F233" s="215"/>
      <c r="G233" s="186"/>
    </row>
    <row r="234" spans="1:7" s="181" customFormat="1" ht="14.25" customHeight="1">
      <c r="A234" s="286"/>
      <c r="B234" s="309"/>
      <c r="C234" s="130"/>
      <c r="D234" s="216"/>
      <c r="E234" s="222"/>
      <c r="F234" s="215"/>
      <c r="G234" s="186"/>
    </row>
    <row r="235" spans="1:7" s="181" customFormat="1" ht="14.25" customHeight="1">
      <c r="A235" s="286"/>
      <c r="B235" s="309"/>
      <c r="C235" s="130"/>
      <c r="D235" s="216"/>
      <c r="E235" s="222"/>
      <c r="F235" s="215"/>
      <c r="G235" s="186"/>
    </row>
    <row r="236" spans="1:7" s="181" customFormat="1" ht="14.25" customHeight="1">
      <c r="A236" s="286"/>
      <c r="B236" s="309"/>
      <c r="C236" s="130"/>
      <c r="D236" s="216"/>
      <c r="E236" s="222"/>
      <c r="F236" s="215"/>
      <c r="G236" s="186"/>
    </row>
    <row r="237" spans="1:7" s="181" customFormat="1" ht="14.25" customHeight="1">
      <c r="A237" s="286"/>
      <c r="B237" s="309"/>
      <c r="C237" s="130"/>
      <c r="D237" s="216"/>
      <c r="E237" s="222"/>
      <c r="F237" s="215"/>
      <c r="G237" s="186"/>
    </row>
    <row r="238" spans="1:7" s="181" customFormat="1" ht="14.25" customHeight="1">
      <c r="A238" s="286"/>
      <c r="B238" s="309"/>
      <c r="C238" s="130"/>
      <c r="D238" s="216"/>
      <c r="E238" s="222"/>
      <c r="F238" s="215"/>
      <c r="G238" s="186"/>
    </row>
    <row r="239" spans="1:7" s="181" customFormat="1" ht="14.25" customHeight="1">
      <c r="A239" s="286"/>
      <c r="B239" s="309"/>
      <c r="C239" s="130"/>
      <c r="D239" s="216"/>
      <c r="E239" s="222"/>
      <c r="F239" s="215"/>
      <c r="G239" s="186"/>
    </row>
    <row r="240" spans="1:7" s="181" customFormat="1" ht="14.25" customHeight="1">
      <c r="A240" s="286"/>
      <c r="B240" s="309"/>
      <c r="C240" s="130"/>
      <c r="D240" s="216"/>
      <c r="E240" s="222"/>
      <c r="F240" s="215"/>
      <c r="G240" s="186"/>
    </row>
    <row r="241" spans="1:7" s="181" customFormat="1" ht="14.25" customHeight="1">
      <c r="A241" s="286"/>
      <c r="B241" s="309"/>
      <c r="C241" s="130"/>
      <c r="D241" s="216"/>
      <c r="E241" s="222"/>
      <c r="F241" s="215"/>
      <c r="G241" s="186"/>
    </row>
    <row r="242" spans="1:7" s="181" customFormat="1" ht="14.25" customHeight="1">
      <c r="A242" s="286"/>
      <c r="B242" s="309"/>
      <c r="C242" s="130"/>
      <c r="D242" s="216"/>
      <c r="E242" s="222"/>
      <c r="F242" s="215"/>
      <c r="G242" s="186"/>
    </row>
    <row r="243" spans="1:7" s="181" customFormat="1" ht="14.25" customHeight="1">
      <c r="A243" s="286"/>
      <c r="B243" s="309"/>
      <c r="C243" s="130"/>
      <c r="D243" s="216"/>
      <c r="E243" s="222"/>
      <c r="F243" s="215"/>
      <c r="G243" s="186"/>
    </row>
    <row r="244" spans="1:7" s="181" customFormat="1" ht="14.25" customHeight="1">
      <c r="A244" s="286"/>
      <c r="B244" s="309"/>
      <c r="C244" s="130"/>
      <c r="D244" s="216"/>
      <c r="E244" s="222"/>
      <c r="F244" s="215"/>
      <c r="G244" s="186"/>
    </row>
    <row r="245" spans="1:7" s="181" customFormat="1" ht="14.25" customHeight="1">
      <c r="A245" s="286"/>
      <c r="B245" s="309"/>
      <c r="C245" s="130"/>
      <c r="D245" s="216"/>
      <c r="E245" s="222"/>
      <c r="F245" s="215"/>
      <c r="G245" s="186"/>
    </row>
    <row r="246" spans="1:7" s="181" customFormat="1" ht="23.25" customHeight="1">
      <c r="A246" s="286"/>
      <c r="B246" s="188"/>
      <c r="C246" s="130"/>
      <c r="D246" s="216"/>
      <c r="E246" s="222"/>
      <c r="F246" s="215"/>
      <c r="G246" s="186"/>
    </row>
    <row r="247" spans="1:7" s="25" customFormat="1">
      <c r="A247" s="62"/>
      <c r="B247" s="50"/>
      <c r="C247" s="146" t="s">
        <v>10</v>
      </c>
      <c r="D247" s="82"/>
      <c r="E247" s="139"/>
      <c r="F247" s="82"/>
      <c r="G247" s="75"/>
    </row>
    <row r="248" spans="1:7" s="181" customFormat="1" ht="23.25" customHeight="1">
      <c r="A248" s="286"/>
      <c r="B248" s="188"/>
      <c r="C248" s="130"/>
      <c r="D248" s="216"/>
      <c r="E248" s="222"/>
      <c r="F248" s="215"/>
      <c r="G248" s="186"/>
    </row>
    <row r="249" spans="1:7" s="181" customFormat="1" ht="23.25" customHeight="1">
      <c r="A249" s="286"/>
      <c r="B249" s="188"/>
      <c r="C249" s="130"/>
      <c r="D249" s="216"/>
      <c r="E249" s="222"/>
      <c r="F249" s="215"/>
      <c r="G249" s="186"/>
    </row>
    <row r="250" spans="1:7" s="181" customFormat="1" ht="23.25" customHeight="1">
      <c r="A250" s="286"/>
      <c r="B250" s="188"/>
      <c r="C250" s="130"/>
      <c r="D250" s="216"/>
      <c r="E250" s="222"/>
      <c r="F250" s="215"/>
      <c r="G250" s="186"/>
    </row>
    <row r="251" spans="1:7" s="181" customFormat="1" ht="23.25" customHeight="1">
      <c r="A251" s="286"/>
      <c r="B251" s="188"/>
      <c r="C251" s="130"/>
      <c r="D251" s="216"/>
      <c r="E251" s="222"/>
      <c r="F251" s="215"/>
      <c r="G251" s="186"/>
    </row>
    <row r="252" spans="1:7" s="181" customFormat="1" ht="23.25" customHeight="1">
      <c r="A252" s="286"/>
      <c r="B252" s="188"/>
      <c r="C252" s="130"/>
      <c r="D252" s="216"/>
      <c r="E252" s="222"/>
      <c r="F252" s="215"/>
      <c r="G252" s="186"/>
    </row>
    <row r="253" spans="1:7" s="181" customFormat="1" ht="23.25" customHeight="1">
      <c r="A253" s="286"/>
      <c r="B253" s="188"/>
      <c r="C253" s="130"/>
      <c r="D253" s="216"/>
      <c r="E253" s="222"/>
      <c r="F253" s="215"/>
      <c r="G253" s="186"/>
    </row>
    <row r="254" spans="1:7" s="181" customFormat="1" ht="23.25" customHeight="1">
      <c r="A254" s="286"/>
      <c r="B254" s="188"/>
      <c r="C254" s="130"/>
      <c r="D254" s="216"/>
      <c r="E254" s="222"/>
      <c r="F254" s="215"/>
      <c r="G254" s="186"/>
    </row>
    <row r="255" spans="1:7" s="181" customFormat="1" ht="23.25" customHeight="1">
      <c r="A255" s="286"/>
      <c r="B255" s="188"/>
      <c r="C255" s="130"/>
      <c r="D255" s="216"/>
      <c r="E255" s="222"/>
      <c r="F255" s="215"/>
      <c r="G255" s="186"/>
    </row>
    <row r="256" spans="1:7" s="181" customFormat="1" ht="23.25" customHeight="1">
      <c r="A256" s="286"/>
      <c r="B256" s="188"/>
      <c r="C256" s="130"/>
      <c r="D256" s="216"/>
      <c r="E256" s="222"/>
      <c r="F256" s="215"/>
      <c r="G256" s="186"/>
    </row>
    <row r="257" spans="1:7" s="181" customFormat="1" ht="23.25" customHeight="1">
      <c r="A257" s="286"/>
      <c r="B257" s="188"/>
      <c r="C257" s="130"/>
      <c r="D257" s="216"/>
      <c r="E257" s="222"/>
      <c r="F257" s="215"/>
      <c r="G257" s="186"/>
    </row>
    <row r="258" spans="1:7" s="181" customFormat="1" ht="23.25" customHeight="1">
      <c r="A258" s="286"/>
      <c r="B258" s="188"/>
      <c r="C258" s="130"/>
      <c r="D258" s="216"/>
      <c r="E258" s="222"/>
      <c r="F258" s="215"/>
      <c r="G258" s="186"/>
    </row>
    <row r="259" spans="1:7" s="45" customFormat="1" ht="14.25">
      <c r="A259" s="61"/>
      <c r="B259" s="52"/>
      <c r="C259" s="79"/>
      <c r="D259" s="26"/>
      <c r="E259" s="24"/>
      <c r="F259" s="26"/>
      <c r="G259" s="59"/>
    </row>
    <row r="260" spans="1:7" s="25" customFormat="1">
      <c r="A260" s="62"/>
      <c r="B260" s="50"/>
      <c r="C260" s="146"/>
      <c r="D260" s="82"/>
      <c r="E260" s="139"/>
      <c r="F260" s="82"/>
      <c r="G260" s="75"/>
    </row>
    <row r="261" spans="1:7" s="45" customFormat="1" ht="12.75" customHeight="1">
      <c r="A261" s="61"/>
      <c r="B261" s="55"/>
      <c r="C261" s="83"/>
      <c r="D261" s="26"/>
      <c r="E261" s="24"/>
      <c r="F261" s="26"/>
      <c r="G261" s="59"/>
    </row>
    <row r="262" spans="1:7" s="45" customFormat="1" ht="12.75" customHeight="1">
      <c r="A262" s="61"/>
      <c r="B262" s="55"/>
      <c r="C262" s="83"/>
      <c r="D262" s="26"/>
      <c r="E262" s="24"/>
      <c r="F262" s="26"/>
      <c r="G262" s="59"/>
    </row>
    <row r="263" spans="1:7" s="45" customFormat="1" ht="12.75" customHeight="1">
      <c r="A263" s="61"/>
      <c r="B263" s="55"/>
      <c r="C263" s="83"/>
      <c r="D263" s="26"/>
      <c r="E263" s="24"/>
      <c r="F263" s="26"/>
      <c r="G263" s="59"/>
    </row>
    <row r="264" spans="1:7" s="45" customFormat="1" ht="12.75" customHeight="1">
      <c r="A264" s="61"/>
      <c r="B264" s="55"/>
      <c r="C264" s="83"/>
      <c r="D264" s="26"/>
      <c r="E264" s="24"/>
      <c r="F264" s="26"/>
      <c r="G264" s="59"/>
    </row>
    <row r="265" spans="1:7" s="45" customFormat="1" ht="12.75" customHeight="1">
      <c r="A265" s="61"/>
      <c r="B265" s="55"/>
      <c r="C265" s="83"/>
      <c r="D265" s="26"/>
      <c r="E265" s="24"/>
      <c r="F265" s="26"/>
      <c r="G265" s="59"/>
    </row>
    <row r="266" spans="1:7" s="45" customFormat="1" ht="12.75" customHeight="1">
      <c r="A266" s="61"/>
      <c r="B266" s="55"/>
      <c r="C266" s="83"/>
      <c r="D266" s="26"/>
      <c r="E266" s="24"/>
      <c r="F266" s="26"/>
      <c r="G266" s="59"/>
    </row>
    <row r="267" spans="1:7" s="45" customFormat="1" ht="12.75" customHeight="1">
      <c r="A267" s="61"/>
      <c r="B267" s="55"/>
      <c r="C267" s="83"/>
      <c r="D267" s="26"/>
      <c r="E267" s="24"/>
      <c r="F267" s="26"/>
      <c r="G267" s="59"/>
    </row>
    <row r="268" spans="1:7" s="45" customFormat="1" ht="12.75" customHeight="1">
      <c r="A268" s="61"/>
      <c r="B268" s="55"/>
      <c r="C268" s="83"/>
      <c r="D268" s="26"/>
      <c r="E268" s="24"/>
      <c r="F268" s="26"/>
      <c r="G268" s="59"/>
    </row>
    <row r="269" spans="1:7" s="45" customFormat="1" ht="12.75" customHeight="1">
      <c r="A269" s="61"/>
      <c r="B269" s="55"/>
      <c r="C269" s="83"/>
      <c r="D269" s="26"/>
      <c r="E269" s="24"/>
      <c r="F269" s="26"/>
      <c r="G269" s="59"/>
    </row>
    <row r="270" spans="1:7" s="45" customFormat="1" ht="12.75" customHeight="1">
      <c r="A270" s="61"/>
      <c r="B270" s="55"/>
      <c r="C270" s="83"/>
      <c r="D270" s="26"/>
      <c r="E270" s="24"/>
      <c r="F270" s="26"/>
      <c r="G270" s="59"/>
    </row>
    <row r="271" spans="1:7" s="25" customFormat="1" ht="12">
      <c r="A271" s="62"/>
      <c r="B271" s="50"/>
      <c r="C271" s="1113"/>
      <c r="D271" s="1113"/>
      <c r="E271" s="1113"/>
      <c r="F271" s="1114"/>
      <c r="G271" s="206"/>
    </row>
    <row r="272" spans="1:7" s="45" customFormat="1" ht="12.75" customHeight="1">
      <c r="A272" s="61"/>
      <c r="B272" s="55"/>
      <c r="C272" s="83"/>
      <c r="D272" s="26"/>
      <c r="E272" s="24"/>
      <c r="F272" s="26"/>
      <c r="G272" s="59"/>
    </row>
    <row r="273" spans="1:7" s="45" customFormat="1" ht="17.25" customHeight="1">
      <c r="A273" s="61">
        <v>21</v>
      </c>
      <c r="B273" s="55"/>
      <c r="C273" s="83"/>
      <c r="D273" s="26"/>
      <c r="E273" s="24"/>
      <c r="F273" s="26"/>
      <c r="G273" s="59"/>
    </row>
    <row r="274" spans="1:7" s="45" customFormat="1" ht="14.25">
      <c r="A274" s="61"/>
      <c r="B274" s="52"/>
      <c r="C274" s="79"/>
      <c r="D274" s="26"/>
      <c r="E274" s="24"/>
      <c r="F274" s="26"/>
      <c r="G274" s="59"/>
    </row>
    <row r="275" spans="1:7" s="45" customFormat="1" ht="19.5" customHeight="1">
      <c r="A275" s="61"/>
      <c r="B275" s="1111"/>
      <c r="C275" s="1108"/>
      <c r="D275" s="26"/>
      <c r="E275" s="24"/>
      <c r="F275" s="26"/>
      <c r="G275" s="59"/>
    </row>
    <row r="276" spans="1:7" s="45" customFormat="1" ht="14.25">
      <c r="A276" s="61"/>
      <c r="B276" s="52"/>
      <c r="C276" s="79"/>
      <c r="D276" s="26"/>
      <c r="E276" s="24"/>
      <c r="F276" s="26"/>
      <c r="G276" s="59"/>
    </row>
    <row r="277" spans="1:7" s="45" customFormat="1" ht="54" customHeight="1">
      <c r="A277" s="61">
        <v>22</v>
      </c>
      <c r="B277" s="55"/>
      <c r="C277" s="83"/>
      <c r="D277" s="26"/>
      <c r="E277" s="24"/>
      <c r="F277" s="26"/>
      <c r="G277" s="59"/>
    </row>
    <row r="279" spans="1:7" s="45" customFormat="1" ht="10.5" customHeight="1">
      <c r="A279" s="61"/>
      <c r="B279" s="52"/>
      <c r="C279" s="79"/>
      <c r="D279" s="26"/>
      <c r="E279" s="24"/>
      <c r="F279" s="26"/>
      <c r="G279" s="59"/>
    </row>
    <row r="280" spans="1:7" s="45" customFormat="1" ht="15" customHeight="1">
      <c r="A280" s="61"/>
      <c r="B280" s="55"/>
      <c r="C280" s="83"/>
      <c r="D280" s="26"/>
      <c r="E280" s="24"/>
      <c r="F280" s="26"/>
      <c r="G280" s="59"/>
    </row>
    <row r="281" spans="1:7" s="45" customFormat="1" ht="11.25" customHeight="1">
      <c r="A281" s="61"/>
      <c r="B281" s="52"/>
      <c r="C281" s="79"/>
      <c r="D281" s="26"/>
      <c r="E281" s="24"/>
      <c r="F281" s="26"/>
      <c r="G281" s="59"/>
    </row>
    <row r="282" spans="1:7" s="45" customFormat="1" ht="11.25" customHeight="1">
      <c r="A282" s="61"/>
      <c r="B282" s="52"/>
      <c r="C282" s="79"/>
      <c r="D282" s="26"/>
      <c r="E282" s="24"/>
      <c r="F282" s="26"/>
      <c r="G282" s="59"/>
    </row>
    <row r="283" spans="1:7" s="45" customFormat="1" ht="19.5" customHeight="1">
      <c r="A283" s="61"/>
      <c r="B283" s="1111"/>
      <c r="C283" s="1108"/>
      <c r="D283" s="26"/>
      <c r="E283" s="24"/>
      <c r="F283" s="26"/>
      <c r="G283" s="59"/>
    </row>
    <row r="284" spans="1:7" s="45" customFormat="1" ht="11.25" customHeight="1">
      <c r="A284" s="61"/>
      <c r="B284" s="52"/>
      <c r="C284" s="79"/>
      <c r="D284" s="26"/>
      <c r="E284" s="24"/>
      <c r="F284" s="26"/>
      <c r="G284" s="59"/>
    </row>
    <row r="285" spans="1:7" s="45" customFormat="1" ht="14.25" customHeight="1">
      <c r="A285" s="61"/>
      <c r="B285" s="52"/>
      <c r="C285" s="79"/>
      <c r="D285" s="26"/>
      <c r="E285" s="24"/>
      <c r="F285" s="26"/>
      <c r="G285" s="59"/>
    </row>
    <row r="286" spans="1:7" s="45" customFormat="1" ht="11.25" customHeight="1">
      <c r="A286" s="61"/>
      <c r="B286" s="52"/>
      <c r="C286" s="79"/>
      <c r="D286" s="26"/>
      <c r="E286" s="24"/>
      <c r="F286" s="26"/>
      <c r="G286" s="59"/>
    </row>
    <row r="287" spans="1:7" s="45" customFormat="1" ht="39.75" customHeight="1">
      <c r="A287" s="61"/>
      <c r="B287" s="1107"/>
      <c r="C287" s="1108"/>
      <c r="D287" s="26"/>
      <c r="E287" s="24"/>
      <c r="F287" s="26"/>
      <c r="G287" s="59"/>
    </row>
    <row r="288" spans="1:7" s="45" customFormat="1" ht="39.75" customHeight="1">
      <c r="A288" s="61"/>
      <c r="B288" s="72"/>
      <c r="C288" s="205"/>
      <c r="D288" s="26"/>
      <c r="E288" s="24"/>
      <c r="F288" s="26"/>
      <c r="G288" s="59"/>
    </row>
    <row r="289" spans="1:7" s="45" customFormat="1" ht="39.75" customHeight="1">
      <c r="A289" s="61"/>
      <c r="B289" s="72"/>
      <c r="C289" s="205"/>
      <c r="D289" s="26"/>
      <c r="E289" s="24"/>
      <c r="F289" s="26"/>
      <c r="G289" s="59"/>
    </row>
    <row r="290" spans="1:7" s="45" customFormat="1" ht="39.75" customHeight="1">
      <c r="A290" s="61"/>
      <c r="B290" s="72"/>
      <c r="C290" s="205"/>
      <c r="D290" s="26"/>
      <c r="E290" s="24"/>
      <c r="F290" s="26"/>
      <c r="G290" s="59"/>
    </row>
    <row r="291" spans="1:7" s="45" customFormat="1" ht="39.75" customHeight="1">
      <c r="A291" s="61"/>
      <c r="B291" s="72"/>
      <c r="C291" s="205"/>
      <c r="D291" s="26"/>
      <c r="E291" s="24"/>
      <c r="F291" s="26"/>
      <c r="G291" s="59"/>
    </row>
    <row r="292" spans="1:7" s="45" customFormat="1" ht="39.75" customHeight="1">
      <c r="A292" s="61"/>
      <c r="B292" s="72"/>
      <c r="C292" s="205"/>
      <c r="D292" s="26"/>
      <c r="E292" s="24"/>
      <c r="F292" s="26"/>
      <c r="G292" s="59"/>
    </row>
    <row r="293" spans="1:7" s="45" customFormat="1" ht="39.75" customHeight="1">
      <c r="A293" s="61"/>
      <c r="B293" s="72"/>
      <c r="C293" s="205"/>
      <c r="D293" s="26"/>
      <c r="E293" s="24"/>
      <c r="F293" s="26"/>
      <c r="G293" s="59"/>
    </row>
    <row r="294" spans="1:7" s="45" customFormat="1" ht="12">
      <c r="A294" s="59"/>
      <c r="B294" s="1063"/>
      <c r="C294" s="1064"/>
      <c r="E294" s="24"/>
      <c r="F294" s="26"/>
      <c r="G294" s="59"/>
    </row>
    <row r="295" spans="1:7" s="45" customFormat="1" ht="14.25" customHeight="1">
      <c r="A295" s="61"/>
      <c r="B295" s="55"/>
      <c r="C295" s="83"/>
      <c r="D295" s="26"/>
      <c r="E295" s="24"/>
      <c r="F295" s="26"/>
      <c r="G295" s="59"/>
    </row>
    <row r="296" spans="1:7" s="45" customFormat="1" ht="12">
      <c r="A296" s="61"/>
      <c r="B296" s="1063"/>
      <c r="C296" s="1064"/>
      <c r="D296" s="26"/>
      <c r="E296" s="24"/>
      <c r="F296" s="26"/>
      <c r="G296" s="59"/>
    </row>
    <row r="297" spans="1:7" s="45" customFormat="1" ht="12">
      <c r="A297" s="61"/>
      <c r="B297" s="55"/>
      <c r="C297" s="83"/>
      <c r="D297" s="26"/>
      <c r="E297" s="24"/>
      <c r="F297" s="26"/>
      <c r="G297" s="59"/>
    </row>
    <row r="298" spans="1:7" s="45" customFormat="1" ht="12">
      <c r="A298" s="61"/>
      <c r="B298" s="55"/>
      <c r="C298" s="83"/>
      <c r="D298" s="26"/>
      <c r="E298" s="24"/>
      <c r="F298" s="26"/>
      <c r="G298" s="59"/>
    </row>
    <row r="299" spans="1:7" s="45" customFormat="1" ht="12">
      <c r="A299" s="61"/>
      <c r="B299" s="55"/>
      <c r="C299" s="83"/>
      <c r="D299" s="26"/>
      <c r="E299" s="24"/>
      <c r="F299" s="26"/>
      <c r="G299" s="59"/>
    </row>
    <row r="300" spans="1:7" s="45" customFormat="1" ht="14.25">
      <c r="A300" s="61"/>
      <c r="B300" s="52"/>
      <c r="C300" s="79"/>
      <c r="E300" s="24"/>
      <c r="F300" s="26"/>
      <c r="G300" s="59"/>
    </row>
    <row r="301" spans="1:7" s="45" customFormat="1" ht="30" customHeight="1">
      <c r="A301" s="61"/>
      <c r="B301" s="55"/>
      <c r="C301" s="83"/>
      <c r="D301" s="26"/>
      <c r="E301" s="24"/>
      <c r="F301" s="26"/>
      <c r="G301" s="59"/>
    </row>
    <row r="303" spans="1:7" s="25" customFormat="1" ht="12">
      <c r="A303" s="62"/>
      <c r="B303" s="50"/>
      <c r="C303" s="1113"/>
      <c r="D303" s="1113"/>
      <c r="E303" s="1113"/>
      <c r="F303" s="1114"/>
      <c r="G303" s="206"/>
    </row>
  </sheetData>
  <sheetProtection algorithmName="SHA-512" hashValue="j1d/KiCOgYKBdGP7LOTVFt3anSNBdoZsq3sp5x4ZVn7s9QxhIiCw0Gw+A5roHgiCSGM0bmyXbPUxFQJmCxEgQw==" saltValue="d+b09IXEmosPxmFLN7ABfQ==" spinCount="100000" sheet="1" objects="1" scenarios="1"/>
  <mergeCells count="54">
    <mergeCell ref="B158:C158"/>
    <mergeCell ref="B160:C160"/>
    <mergeCell ref="B224:C224"/>
    <mergeCell ref="B201:C201"/>
    <mergeCell ref="B213:C213"/>
    <mergeCell ref="B219:C219"/>
    <mergeCell ref="B220:C220"/>
    <mergeCell ref="B182:C182"/>
    <mergeCell ref="B194:C194"/>
    <mergeCell ref="B195:C195"/>
    <mergeCell ref="B200:C200"/>
    <mergeCell ref="B167:C167"/>
    <mergeCell ref="B168:C168"/>
    <mergeCell ref="B175:C175"/>
    <mergeCell ref="B177:C177"/>
    <mergeCell ref="B178:C178"/>
    <mergeCell ref="B19:C19"/>
    <mergeCell ref="A1:A2"/>
    <mergeCell ref="C1:C2"/>
    <mergeCell ref="D1:D2"/>
    <mergeCell ref="F1:F2"/>
    <mergeCell ref="E1:E2"/>
    <mergeCell ref="B7:C7"/>
    <mergeCell ref="B8:C8"/>
    <mergeCell ref="B10:C10"/>
    <mergeCell ref="B12:C12"/>
    <mergeCell ref="B15:C15"/>
    <mergeCell ref="B76:C76"/>
    <mergeCell ref="B20:C20"/>
    <mergeCell ref="B22:C22"/>
    <mergeCell ref="B25:C25"/>
    <mergeCell ref="B27:C27"/>
    <mergeCell ref="B50:C50"/>
    <mergeCell ref="B55:C55"/>
    <mergeCell ref="B60:C60"/>
    <mergeCell ref="B62:C62"/>
    <mergeCell ref="B63:C63"/>
    <mergeCell ref="B71:C71"/>
    <mergeCell ref="C303:F303"/>
    <mergeCell ref="B98:C98"/>
    <mergeCell ref="B100:C100"/>
    <mergeCell ref="B101:C101"/>
    <mergeCell ref="B116:C116"/>
    <mergeCell ref="B121:C121"/>
    <mergeCell ref="B130:C130"/>
    <mergeCell ref="C271:F271"/>
    <mergeCell ref="B275:C275"/>
    <mergeCell ref="B283:C283"/>
    <mergeCell ref="B287:C287"/>
    <mergeCell ref="B294:C294"/>
    <mergeCell ref="B296:C296"/>
    <mergeCell ref="B146:C146"/>
    <mergeCell ref="B162:C162"/>
    <mergeCell ref="B165:C165"/>
  </mergeCells>
  <pageMargins left="0.31496062992125984" right="0" top="0.74803149606299213" bottom="0.74803149606299213" header="0.31496062992125984" footer="0.31496062992125984"/>
  <pageSetup paperSize="9" scale="90" orientation="portrait" r:id="rId1"/>
  <headerFooter>
    <oddHeader>&amp;R&amp;"Arial,Regular"&amp;10CONSTRUCTION OF A NEW PERMIT OFFICE AT SSR INTERNATIONAL AIRPORT</oddHeader>
    <oddFooter>&amp;L&amp;"Arial,Regular"&amp;9Bill No 2 - Main Building
Section 2.8 - Sundries&amp;C&amp;"Arial,Regular"&amp;10 2.8/&amp;P&amp;R&amp;"Arial,Regular"&amp;10Ong Seng Goburdhun Partners Ltd</oddFooter>
  </headerFooter>
  <rowBreaks count="7" manualBreakCount="7">
    <brk id="48" max="6" man="1"/>
    <brk id="83" max="6" man="1"/>
    <brk id="114" max="6" man="1"/>
    <brk id="143" max="6" man="1"/>
    <brk id="166" max="6" man="1"/>
    <brk id="192" max="6" man="1"/>
    <brk id="217" max="6"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topLeftCell="A6" zoomScale="90" zoomScaleNormal="100" zoomScaleSheetLayoutView="90" workbookViewId="0">
      <selection activeCell="F18" sqref="F18"/>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13</v>
      </c>
      <c r="D5" s="32"/>
      <c r="F5" s="13"/>
    </row>
    <row r="6" spans="2:6" ht="12" customHeight="1">
      <c r="B6" s="11"/>
      <c r="C6" s="36" t="s">
        <v>75</v>
      </c>
      <c r="D6" s="33"/>
      <c r="F6" s="13"/>
    </row>
    <row r="7" spans="2:6" ht="28.5" customHeight="1">
      <c r="B7" s="11"/>
      <c r="C7" s="1058" t="s">
        <v>335</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359</v>
      </c>
      <c r="F13" s="13"/>
    </row>
    <row r="14" spans="2:6" ht="22.35" customHeight="1">
      <c r="B14" s="11"/>
      <c r="C14" s="41"/>
      <c r="D14" s="15" t="s">
        <v>360</v>
      </c>
      <c r="F14" s="13"/>
    </row>
    <row r="15" spans="2:6" ht="22.35" customHeight="1">
      <c r="B15" s="11"/>
      <c r="C15" s="41"/>
      <c r="D15" s="15" t="s">
        <v>361</v>
      </c>
      <c r="F15" s="13"/>
    </row>
    <row r="16" spans="2:6" ht="22.35" customHeight="1">
      <c r="B16" s="11"/>
      <c r="C16" s="41"/>
      <c r="D16" s="15" t="s">
        <v>362</v>
      </c>
      <c r="F16" s="13"/>
    </row>
    <row r="17" spans="2:6" ht="22.35" customHeight="1">
      <c r="B17" s="11"/>
      <c r="C17" s="41"/>
      <c r="D17" s="15" t="s">
        <v>363</v>
      </c>
      <c r="F17" s="13"/>
    </row>
    <row r="18" spans="2:6" ht="15.75" customHeight="1">
      <c r="B18" s="11"/>
      <c r="C18" s="41"/>
      <c r="D18" s="15" t="s">
        <v>565</v>
      </c>
      <c r="F18" s="13"/>
    </row>
    <row r="19" spans="2:6" ht="19.5" customHeight="1">
      <c r="B19" s="11"/>
      <c r="C19" s="41"/>
      <c r="D19" s="15" t="s">
        <v>566</v>
      </c>
      <c r="F19" s="13"/>
    </row>
    <row r="20" spans="2:6" ht="18" customHeight="1">
      <c r="B20" s="11"/>
      <c r="C20" s="41"/>
      <c r="D20" s="15" t="s">
        <v>573</v>
      </c>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364</v>
      </c>
      <c r="D52" s="44"/>
      <c r="E52" s="39"/>
      <c r="F52" s="13"/>
    </row>
    <row r="53" spans="2:6">
      <c r="B53" s="11"/>
      <c r="C53" s="43" t="s">
        <v>14</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9" orientation="portrait" useFirstPageNumber="1" r:id="rId1"/>
  <headerFooter>
    <oddHeader>&amp;R&amp;"Arial,Regular"2.8/&amp;P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60"/>
  <sheetViews>
    <sheetView view="pageBreakPreview" zoomScaleNormal="100" zoomScaleSheetLayoutView="100" workbookViewId="0">
      <selection activeCell="G4" sqref="G4"/>
    </sheetView>
  </sheetViews>
  <sheetFormatPr defaultRowHeight="12.75"/>
  <cols>
    <col min="1" max="1" width="7" style="153" customWidth="1"/>
    <col min="2" max="2" width="44.5703125" style="153" customWidth="1"/>
    <col min="3" max="3" width="6.5703125" style="153" customWidth="1"/>
    <col min="4" max="4" width="23.42578125" style="153" customWidth="1"/>
    <col min="5" max="256" width="9.140625" style="153"/>
    <col min="257" max="257" width="7" style="153" customWidth="1"/>
    <col min="258" max="258" width="51" style="153" customWidth="1"/>
    <col min="259" max="259" width="6" style="153" customWidth="1"/>
    <col min="260" max="260" width="19.28515625" style="153" customWidth="1"/>
    <col min="261" max="512" width="9.140625" style="153"/>
    <col min="513" max="513" width="7" style="153" customWidth="1"/>
    <col min="514" max="514" width="51" style="153" customWidth="1"/>
    <col min="515" max="515" width="6" style="153" customWidth="1"/>
    <col min="516" max="516" width="19.28515625" style="153" customWidth="1"/>
    <col min="517" max="768" width="9.140625" style="153"/>
    <col min="769" max="769" width="7" style="153" customWidth="1"/>
    <col min="770" max="770" width="51" style="153" customWidth="1"/>
    <col min="771" max="771" width="6" style="153" customWidth="1"/>
    <col min="772" max="772" width="19.28515625" style="153" customWidth="1"/>
    <col min="773" max="1024" width="9.140625" style="153"/>
    <col min="1025" max="1025" width="7" style="153" customWidth="1"/>
    <col min="1026" max="1026" width="51" style="153" customWidth="1"/>
    <col min="1027" max="1027" width="6" style="153" customWidth="1"/>
    <col min="1028" max="1028" width="19.28515625" style="153" customWidth="1"/>
    <col min="1029" max="1280" width="9.140625" style="153"/>
    <col min="1281" max="1281" width="7" style="153" customWidth="1"/>
    <col min="1282" max="1282" width="51" style="153" customWidth="1"/>
    <col min="1283" max="1283" width="6" style="153" customWidth="1"/>
    <col min="1284" max="1284" width="19.28515625" style="153" customWidth="1"/>
    <col min="1285" max="1536" width="9.140625" style="153"/>
    <col min="1537" max="1537" width="7" style="153" customWidth="1"/>
    <col min="1538" max="1538" width="51" style="153" customWidth="1"/>
    <col min="1539" max="1539" width="6" style="153" customWidth="1"/>
    <col min="1540" max="1540" width="19.28515625" style="153" customWidth="1"/>
    <col min="1541" max="1792" width="9.140625" style="153"/>
    <col min="1793" max="1793" width="7" style="153" customWidth="1"/>
    <col min="1794" max="1794" width="51" style="153" customWidth="1"/>
    <col min="1795" max="1795" width="6" style="153" customWidth="1"/>
    <col min="1796" max="1796" width="19.28515625" style="153" customWidth="1"/>
    <col min="1797" max="2048" width="9.140625" style="153"/>
    <col min="2049" max="2049" width="7" style="153" customWidth="1"/>
    <col min="2050" max="2050" width="51" style="153" customWidth="1"/>
    <col min="2051" max="2051" width="6" style="153" customWidth="1"/>
    <col min="2052" max="2052" width="19.28515625" style="153" customWidth="1"/>
    <col min="2053" max="2304" width="9.140625" style="153"/>
    <col min="2305" max="2305" width="7" style="153" customWidth="1"/>
    <col min="2306" max="2306" width="51" style="153" customWidth="1"/>
    <col min="2307" max="2307" width="6" style="153" customWidth="1"/>
    <col min="2308" max="2308" width="19.28515625" style="153" customWidth="1"/>
    <col min="2309" max="2560" width="9.140625" style="153"/>
    <col min="2561" max="2561" width="7" style="153" customWidth="1"/>
    <col min="2562" max="2562" width="51" style="153" customWidth="1"/>
    <col min="2563" max="2563" width="6" style="153" customWidth="1"/>
    <col min="2564" max="2564" width="19.28515625" style="153" customWidth="1"/>
    <col min="2565" max="2816" width="9.140625" style="153"/>
    <col min="2817" max="2817" width="7" style="153" customWidth="1"/>
    <col min="2818" max="2818" width="51" style="153" customWidth="1"/>
    <col min="2819" max="2819" width="6" style="153" customWidth="1"/>
    <col min="2820" max="2820" width="19.28515625" style="153" customWidth="1"/>
    <col min="2821" max="3072" width="9.140625" style="153"/>
    <col min="3073" max="3073" width="7" style="153" customWidth="1"/>
    <col min="3074" max="3074" width="51" style="153" customWidth="1"/>
    <col min="3075" max="3075" width="6" style="153" customWidth="1"/>
    <col min="3076" max="3076" width="19.28515625" style="153" customWidth="1"/>
    <col min="3077" max="3328" width="9.140625" style="153"/>
    <col min="3329" max="3329" width="7" style="153" customWidth="1"/>
    <col min="3330" max="3330" width="51" style="153" customWidth="1"/>
    <col min="3331" max="3331" width="6" style="153" customWidth="1"/>
    <col min="3332" max="3332" width="19.28515625" style="153" customWidth="1"/>
    <col min="3333" max="3584" width="9.140625" style="153"/>
    <col min="3585" max="3585" width="7" style="153" customWidth="1"/>
    <col min="3586" max="3586" width="51" style="153" customWidth="1"/>
    <col min="3587" max="3587" width="6" style="153" customWidth="1"/>
    <col min="3588" max="3588" width="19.28515625" style="153" customWidth="1"/>
    <col min="3589" max="3840" width="9.140625" style="153"/>
    <col min="3841" max="3841" width="7" style="153" customWidth="1"/>
    <col min="3842" max="3842" width="51" style="153" customWidth="1"/>
    <col min="3843" max="3843" width="6" style="153" customWidth="1"/>
    <col min="3844" max="3844" width="19.28515625" style="153" customWidth="1"/>
    <col min="3845" max="4096" width="9.140625" style="153"/>
    <col min="4097" max="4097" width="7" style="153" customWidth="1"/>
    <col min="4098" max="4098" width="51" style="153" customWidth="1"/>
    <col min="4099" max="4099" width="6" style="153" customWidth="1"/>
    <col min="4100" max="4100" width="19.28515625" style="153" customWidth="1"/>
    <col min="4101" max="4352" width="9.140625" style="153"/>
    <col min="4353" max="4353" width="7" style="153" customWidth="1"/>
    <col min="4354" max="4354" width="51" style="153" customWidth="1"/>
    <col min="4355" max="4355" width="6" style="153" customWidth="1"/>
    <col min="4356" max="4356" width="19.28515625" style="153" customWidth="1"/>
    <col min="4357" max="4608" width="9.140625" style="153"/>
    <col min="4609" max="4609" width="7" style="153" customWidth="1"/>
    <col min="4610" max="4610" width="51" style="153" customWidth="1"/>
    <col min="4611" max="4611" width="6" style="153" customWidth="1"/>
    <col min="4612" max="4612" width="19.28515625" style="153" customWidth="1"/>
    <col min="4613" max="4864" width="9.140625" style="153"/>
    <col min="4865" max="4865" width="7" style="153" customWidth="1"/>
    <col min="4866" max="4866" width="51" style="153" customWidth="1"/>
    <col min="4867" max="4867" width="6" style="153" customWidth="1"/>
    <col min="4868" max="4868" width="19.28515625" style="153" customWidth="1"/>
    <col min="4869" max="5120" width="9.140625" style="153"/>
    <col min="5121" max="5121" width="7" style="153" customWidth="1"/>
    <col min="5122" max="5122" width="51" style="153" customWidth="1"/>
    <col min="5123" max="5123" width="6" style="153" customWidth="1"/>
    <col min="5124" max="5124" width="19.28515625" style="153" customWidth="1"/>
    <col min="5125" max="5376" width="9.140625" style="153"/>
    <col min="5377" max="5377" width="7" style="153" customWidth="1"/>
    <col min="5378" max="5378" width="51" style="153" customWidth="1"/>
    <col min="5379" max="5379" width="6" style="153" customWidth="1"/>
    <col min="5380" max="5380" width="19.28515625" style="153" customWidth="1"/>
    <col min="5381" max="5632" width="9.140625" style="153"/>
    <col min="5633" max="5633" width="7" style="153" customWidth="1"/>
    <col min="5634" max="5634" width="51" style="153" customWidth="1"/>
    <col min="5635" max="5635" width="6" style="153" customWidth="1"/>
    <col min="5636" max="5636" width="19.28515625" style="153" customWidth="1"/>
    <col min="5637" max="5888" width="9.140625" style="153"/>
    <col min="5889" max="5889" width="7" style="153" customWidth="1"/>
    <col min="5890" max="5890" width="51" style="153" customWidth="1"/>
    <col min="5891" max="5891" width="6" style="153" customWidth="1"/>
    <col min="5892" max="5892" width="19.28515625" style="153" customWidth="1"/>
    <col min="5893" max="6144" width="9.140625" style="153"/>
    <col min="6145" max="6145" width="7" style="153" customWidth="1"/>
    <col min="6146" max="6146" width="51" style="153" customWidth="1"/>
    <col min="6147" max="6147" width="6" style="153" customWidth="1"/>
    <col min="6148" max="6148" width="19.28515625" style="153" customWidth="1"/>
    <col min="6149" max="6400" width="9.140625" style="153"/>
    <col min="6401" max="6401" width="7" style="153" customWidth="1"/>
    <col min="6402" max="6402" width="51" style="153" customWidth="1"/>
    <col min="6403" max="6403" width="6" style="153" customWidth="1"/>
    <col min="6404" max="6404" width="19.28515625" style="153" customWidth="1"/>
    <col min="6405" max="6656" width="9.140625" style="153"/>
    <col min="6657" max="6657" width="7" style="153" customWidth="1"/>
    <col min="6658" max="6658" width="51" style="153" customWidth="1"/>
    <col min="6659" max="6659" width="6" style="153" customWidth="1"/>
    <col min="6660" max="6660" width="19.28515625" style="153" customWidth="1"/>
    <col min="6661" max="6912" width="9.140625" style="153"/>
    <col min="6913" max="6913" width="7" style="153" customWidth="1"/>
    <col min="6914" max="6914" width="51" style="153" customWidth="1"/>
    <col min="6915" max="6915" width="6" style="153" customWidth="1"/>
    <col min="6916" max="6916" width="19.28515625" style="153" customWidth="1"/>
    <col min="6917" max="7168" width="9.140625" style="153"/>
    <col min="7169" max="7169" width="7" style="153" customWidth="1"/>
    <col min="7170" max="7170" width="51" style="153" customWidth="1"/>
    <col min="7171" max="7171" width="6" style="153" customWidth="1"/>
    <col min="7172" max="7172" width="19.28515625" style="153" customWidth="1"/>
    <col min="7173" max="7424" width="9.140625" style="153"/>
    <col min="7425" max="7425" width="7" style="153" customWidth="1"/>
    <col min="7426" max="7426" width="51" style="153" customWidth="1"/>
    <col min="7427" max="7427" width="6" style="153" customWidth="1"/>
    <col min="7428" max="7428" width="19.28515625" style="153" customWidth="1"/>
    <col min="7429" max="7680" width="9.140625" style="153"/>
    <col min="7681" max="7681" width="7" style="153" customWidth="1"/>
    <col min="7682" max="7682" width="51" style="153" customWidth="1"/>
    <col min="7683" max="7683" width="6" style="153" customWidth="1"/>
    <col min="7684" max="7684" width="19.28515625" style="153" customWidth="1"/>
    <col min="7685" max="7936" width="9.140625" style="153"/>
    <col min="7937" max="7937" width="7" style="153" customWidth="1"/>
    <col min="7938" max="7938" width="51" style="153" customWidth="1"/>
    <col min="7939" max="7939" width="6" style="153" customWidth="1"/>
    <col min="7940" max="7940" width="19.28515625" style="153" customWidth="1"/>
    <col min="7941" max="8192" width="9.140625" style="153"/>
    <col min="8193" max="8193" width="7" style="153" customWidth="1"/>
    <col min="8194" max="8194" width="51" style="153" customWidth="1"/>
    <col min="8195" max="8195" width="6" style="153" customWidth="1"/>
    <col min="8196" max="8196" width="19.28515625" style="153" customWidth="1"/>
    <col min="8197" max="8448" width="9.140625" style="153"/>
    <col min="8449" max="8449" width="7" style="153" customWidth="1"/>
    <col min="8450" max="8450" width="51" style="153" customWidth="1"/>
    <col min="8451" max="8451" width="6" style="153" customWidth="1"/>
    <col min="8452" max="8452" width="19.28515625" style="153" customWidth="1"/>
    <col min="8453" max="8704" width="9.140625" style="153"/>
    <col min="8705" max="8705" width="7" style="153" customWidth="1"/>
    <col min="8706" max="8706" width="51" style="153" customWidth="1"/>
    <col min="8707" max="8707" width="6" style="153" customWidth="1"/>
    <col min="8708" max="8708" width="19.28515625" style="153" customWidth="1"/>
    <col min="8709" max="8960" width="9.140625" style="153"/>
    <col min="8961" max="8961" width="7" style="153" customWidth="1"/>
    <col min="8962" max="8962" width="51" style="153" customWidth="1"/>
    <col min="8963" max="8963" width="6" style="153" customWidth="1"/>
    <col min="8964" max="8964" width="19.28515625" style="153" customWidth="1"/>
    <col min="8965" max="9216" width="9.140625" style="153"/>
    <col min="9217" max="9217" width="7" style="153" customWidth="1"/>
    <col min="9218" max="9218" width="51" style="153" customWidth="1"/>
    <col min="9219" max="9219" width="6" style="153" customWidth="1"/>
    <col min="9220" max="9220" width="19.28515625" style="153" customWidth="1"/>
    <col min="9221" max="9472" width="9.140625" style="153"/>
    <col min="9473" max="9473" width="7" style="153" customWidth="1"/>
    <col min="9474" max="9474" width="51" style="153" customWidth="1"/>
    <col min="9475" max="9475" width="6" style="153" customWidth="1"/>
    <col min="9476" max="9476" width="19.28515625" style="153" customWidth="1"/>
    <col min="9477" max="9728" width="9.140625" style="153"/>
    <col min="9729" max="9729" width="7" style="153" customWidth="1"/>
    <col min="9730" max="9730" width="51" style="153" customWidth="1"/>
    <col min="9731" max="9731" width="6" style="153" customWidth="1"/>
    <col min="9732" max="9732" width="19.28515625" style="153" customWidth="1"/>
    <col min="9733" max="9984" width="9.140625" style="153"/>
    <col min="9985" max="9985" width="7" style="153" customWidth="1"/>
    <col min="9986" max="9986" width="51" style="153" customWidth="1"/>
    <col min="9987" max="9987" width="6" style="153" customWidth="1"/>
    <col min="9988" max="9988" width="19.28515625" style="153" customWidth="1"/>
    <col min="9989" max="10240" width="9.140625" style="153"/>
    <col min="10241" max="10241" width="7" style="153" customWidth="1"/>
    <col min="10242" max="10242" width="51" style="153" customWidth="1"/>
    <col min="10243" max="10243" width="6" style="153" customWidth="1"/>
    <col min="10244" max="10244" width="19.28515625" style="153" customWidth="1"/>
    <col min="10245" max="10496" width="9.140625" style="153"/>
    <col min="10497" max="10497" width="7" style="153" customWidth="1"/>
    <col min="10498" max="10498" width="51" style="153" customWidth="1"/>
    <col min="10499" max="10499" width="6" style="153" customWidth="1"/>
    <col min="10500" max="10500" width="19.28515625" style="153" customWidth="1"/>
    <col min="10501" max="10752" width="9.140625" style="153"/>
    <col min="10753" max="10753" width="7" style="153" customWidth="1"/>
    <col min="10754" max="10754" width="51" style="153" customWidth="1"/>
    <col min="10755" max="10755" width="6" style="153" customWidth="1"/>
    <col min="10756" max="10756" width="19.28515625" style="153" customWidth="1"/>
    <col min="10757" max="11008" width="9.140625" style="153"/>
    <col min="11009" max="11009" width="7" style="153" customWidth="1"/>
    <col min="11010" max="11010" width="51" style="153" customWidth="1"/>
    <col min="11011" max="11011" width="6" style="153" customWidth="1"/>
    <col min="11012" max="11012" width="19.28515625" style="153" customWidth="1"/>
    <col min="11013" max="11264" width="9.140625" style="153"/>
    <col min="11265" max="11265" width="7" style="153" customWidth="1"/>
    <col min="11266" max="11266" width="51" style="153" customWidth="1"/>
    <col min="11267" max="11267" width="6" style="153" customWidth="1"/>
    <col min="11268" max="11268" width="19.28515625" style="153" customWidth="1"/>
    <col min="11269" max="11520" width="9.140625" style="153"/>
    <col min="11521" max="11521" width="7" style="153" customWidth="1"/>
    <col min="11522" max="11522" width="51" style="153" customWidth="1"/>
    <col min="11523" max="11523" width="6" style="153" customWidth="1"/>
    <col min="11524" max="11524" width="19.28515625" style="153" customWidth="1"/>
    <col min="11525" max="11776" width="9.140625" style="153"/>
    <col min="11777" max="11777" width="7" style="153" customWidth="1"/>
    <col min="11778" max="11778" width="51" style="153" customWidth="1"/>
    <col min="11779" max="11779" width="6" style="153" customWidth="1"/>
    <col min="11780" max="11780" width="19.28515625" style="153" customWidth="1"/>
    <col min="11781" max="12032" width="9.140625" style="153"/>
    <col min="12033" max="12033" width="7" style="153" customWidth="1"/>
    <col min="12034" max="12034" width="51" style="153" customWidth="1"/>
    <col min="12035" max="12035" width="6" style="153" customWidth="1"/>
    <col min="12036" max="12036" width="19.28515625" style="153" customWidth="1"/>
    <col min="12037" max="12288" width="9.140625" style="153"/>
    <col min="12289" max="12289" width="7" style="153" customWidth="1"/>
    <col min="12290" max="12290" width="51" style="153" customWidth="1"/>
    <col min="12291" max="12291" width="6" style="153" customWidth="1"/>
    <col min="12292" max="12292" width="19.28515625" style="153" customWidth="1"/>
    <col min="12293" max="12544" width="9.140625" style="153"/>
    <col min="12545" max="12545" width="7" style="153" customWidth="1"/>
    <col min="12546" max="12546" width="51" style="153" customWidth="1"/>
    <col min="12547" max="12547" width="6" style="153" customWidth="1"/>
    <col min="12548" max="12548" width="19.28515625" style="153" customWidth="1"/>
    <col min="12549" max="12800" width="9.140625" style="153"/>
    <col min="12801" max="12801" width="7" style="153" customWidth="1"/>
    <col min="12802" max="12802" width="51" style="153" customWidth="1"/>
    <col min="12803" max="12803" width="6" style="153" customWidth="1"/>
    <col min="12804" max="12804" width="19.28515625" style="153" customWidth="1"/>
    <col min="12805" max="13056" width="9.140625" style="153"/>
    <col min="13057" max="13057" width="7" style="153" customWidth="1"/>
    <col min="13058" max="13058" width="51" style="153" customWidth="1"/>
    <col min="13059" max="13059" width="6" style="153" customWidth="1"/>
    <col min="13060" max="13060" width="19.28515625" style="153" customWidth="1"/>
    <col min="13061" max="13312" width="9.140625" style="153"/>
    <col min="13313" max="13313" width="7" style="153" customWidth="1"/>
    <col min="13314" max="13314" width="51" style="153" customWidth="1"/>
    <col min="13315" max="13315" width="6" style="153" customWidth="1"/>
    <col min="13316" max="13316" width="19.28515625" style="153" customWidth="1"/>
    <col min="13317" max="13568" width="9.140625" style="153"/>
    <col min="13569" max="13569" width="7" style="153" customWidth="1"/>
    <col min="13570" max="13570" width="51" style="153" customWidth="1"/>
    <col min="13571" max="13571" width="6" style="153" customWidth="1"/>
    <col min="13572" max="13572" width="19.28515625" style="153" customWidth="1"/>
    <col min="13573" max="13824" width="9.140625" style="153"/>
    <col min="13825" max="13825" width="7" style="153" customWidth="1"/>
    <col min="13826" max="13826" width="51" style="153" customWidth="1"/>
    <col min="13827" max="13827" width="6" style="153" customWidth="1"/>
    <col min="13828" max="13828" width="19.28515625" style="153" customWidth="1"/>
    <col min="13829" max="14080" width="9.140625" style="153"/>
    <col min="14081" max="14081" width="7" style="153" customWidth="1"/>
    <col min="14082" max="14082" width="51" style="153" customWidth="1"/>
    <col min="14083" max="14083" width="6" style="153" customWidth="1"/>
    <col min="14084" max="14084" width="19.28515625" style="153" customWidth="1"/>
    <col min="14085" max="14336" width="9.140625" style="153"/>
    <col min="14337" max="14337" width="7" style="153" customWidth="1"/>
    <col min="14338" max="14338" width="51" style="153" customWidth="1"/>
    <col min="14339" max="14339" width="6" style="153" customWidth="1"/>
    <col min="14340" max="14340" width="19.28515625" style="153" customWidth="1"/>
    <col min="14341" max="14592" width="9.140625" style="153"/>
    <col min="14593" max="14593" width="7" style="153" customWidth="1"/>
    <col min="14594" max="14594" width="51" style="153" customWidth="1"/>
    <col min="14595" max="14595" width="6" style="153" customWidth="1"/>
    <col min="14596" max="14596" width="19.28515625" style="153" customWidth="1"/>
    <col min="14597" max="14848" width="9.140625" style="153"/>
    <col min="14849" max="14849" width="7" style="153" customWidth="1"/>
    <col min="14850" max="14850" width="51" style="153" customWidth="1"/>
    <col min="14851" max="14851" width="6" style="153" customWidth="1"/>
    <col min="14852" max="14852" width="19.28515625" style="153" customWidth="1"/>
    <col min="14853" max="15104" width="9.140625" style="153"/>
    <col min="15105" max="15105" width="7" style="153" customWidth="1"/>
    <col min="15106" max="15106" width="51" style="153" customWidth="1"/>
    <col min="15107" max="15107" width="6" style="153" customWidth="1"/>
    <col min="15108" max="15108" width="19.28515625" style="153" customWidth="1"/>
    <col min="15109" max="15360" width="9.140625" style="153"/>
    <col min="15361" max="15361" width="7" style="153" customWidth="1"/>
    <col min="15362" max="15362" width="51" style="153" customWidth="1"/>
    <col min="15363" max="15363" width="6" style="153" customWidth="1"/>
    <col min="15364" max="15364" width="19.28515625" style="153" customWidth="1"/>
    <col min="15365" max="15616" width="9.140625" style="153"/>
    <col min="15617" max="15617" width="7" style="153" customWidth="1"/>
    <col min="15618" max="15618" width="51" style="153" customWidth="1"/>
    <col min="15619" max="15619" width="6" style="153" customWidth="1"/>
    <col min="15620" max="15620" width="19.28515625" style="153" customWidth="1"/>
    <col min="15621" max="15872" width="9.140625" style="153"/>
    <col min="15873" max="15873" width="7" style="153" customWidth="1"/>
    <col min="15874" max="15874" width="51" style="153" customWidth="1"/>
    <col min="15875" max="15875" width="6" style="153" customWidth="1"/>
    <col min="15876" max="15876" width="19.28515625" style="153" customWidth="1"/>
    <col min="15877" max="16128" width="9.140625" style="153"/>
    <col min="16129" max="16129" width="7" style="153" customWidth="1"/>
    <col min="16130" max="16130" width="51" style="153" customWidth="1"/>
    <col min="16131" max="16131" width="6" style="153" customWidth="1"/>
    <col min="16132" max="16132" width="19.28515625" style="153" customWidth="1"/>
    <col min="16133" max="16384" width="9.140625" style="153"/>
  </cols>
  <sheetData>
    <row r="1" spans="1:4">
      <c r="A1" s="149"/>
      <c r="B1" s="150" t="s">
        <v>0</v>
      </c>
      <c r="C1" s="151"/>
      <c r="D1" s="152" t="s">
        <v>275</v>
      </c>
    </row>
    <row r="2" spans="1:4" ht="13.5" thickBot="1">
      <c r="A2" s="154"/>
      <c r="B2" s="155"/>
      <c r="C2" s="156"/>
      <c r="D2" s="157" t="s">
        <v>276</v>
      </c>
    </row>
    <row r="3" spans="1:4">
      <c r="A3" s="158"/>
      <c r="B3" s="159"/>
      <c r="C3" s="160"/>
      <c r="D3" s="161"/>
    </row>
    <row r="4" spans="1:4" ht="15">
      <c r="A4" s="158"/>
      <c r="B4" s="1120" t="s">
        <v>13</v>
      </c>
      <c r="C4" s="1120"/>
      <c r="D4" s="161"/>
    </row>
    <row r="5" spans="1:4" ht="15">
      <c r="A5" s="158"/>
      <c r="B5" s="66"/>
      <c r="C5" s="66"/>
      <c r="D5" s="161"/>
    </row>
    <row r="6" spans="1:4">
      <c r="A6" s="158"/>
      <c r="B6" s="1058" t="s">
        <v>75</v>
      </c>
      <c r="C6" s="1059"/>
      <c r="D6" s="161"/>
    </row>
    <row r="7" spans="1:4">
      <c r="A7" s="158"/>
      <c r="B7" s="162" t="s">
        <v>66</v>
      </c>
      <c r="C7" s="160"/>
      <c r="D7" s="161"/>
    </row>
    <row r="8" spans="1:4">
      <c r="A8" s="158"/>
      <c r="B8" s="162" t="s">
        <v>277</v>
      </c>
      <c r="C8" s="160"/>
      <c r="D8" s="161"/>
    </row>
    <row r="9" spans="1:4">
      <c r="A9" s="158"/>
      <c r="B9" s="162"/>
      <c r="C9" s="160"/>
      <c r="D9" s="161"/>
    </row>
    <row r="10" spans="1:4">
      <c r="A10" s="158"/>
      <c r="B10" s="163" t="s">
        <v>62</v>
      </c>
      <c r="C10" s="160"/>
      <c r="D10" s="161"/>
    </row>
    <row r="11" spans="1:4">
      <c r="A11" s="158"/>
      <c r="B11" s="163" t="s">
        <v>278</v>
      </c>
      <c r="C11" s="160" t="s">
        <v>567</v>
      </c>
      <c r="D11" s="161"/>
    </row>
    <row r="12" spans="1:4">
      <c r="A12" s="158"/>
      <c r="B12" s="163"/>
      <c r="C12" s="160"/>
      <c r="D12" s="161"/>
    </row>
    <row r="13" spans="1:4">
      <c r="A13" s="158"/>
      <c r="B13" s="163" t="s">
        <v>155</v>
      </c>
      <c r="C13" s="160"/>
      <c r="D13" s="161"/>
    </row>
    <row r="14" spans="1:4">
      <c r="A14" s="158"/>
      <c r="B14" s="163" t="s">
        <v>278</v>
      </c>
      <c r="C14" s="164" t="s">
        <v>568</v>
      </c>
      <c r="D14" s="161"/>
    </row>
    <row r="15" spans="1:4">
      <c r="A15" s="158"/>
      <c r="B15" s="159"/>
      <c r="C15" s="160"/>
      <c r="D15" s="161"/>
    </row>
    <row r="16" spans="1:4">
      <c r="A16" s="158"/>
      <c r="B16" s="163" t="s">
        <v>159</v>
      </c>
      <c r="C16" s="160"/>
      <c r="D16" s="161"/>
    </row>
    <row r="17" spans="1:4">
      <c r="A17" s="158"/>
      <c r="B17" s="163" t="s">
        <v>278</v>
      </c>
      <c r="C17" s="160" t="s">
        <v>569</v>
      </c>
      <c r="D17" s="161"/>
    </row>
    <row r="18" spans="1:4">
      <c r="A18" s="158"/>
      <c r="B18" s="159"/>
      <c r="C18" s="160"/>
      <c r="D18" s="161"/>
    </row>
    <row r="19" spans="1:4" ht="25.5">
      <c r="A19" s="158"/>
      <c r="B19" s="163" t="s">
        <v>280</v>
      </c>
      <c r="C19" s="160"/>
      <c r="D19" s="161"/>
    </row>
    <row r="20" spans="1:4">
      <c r="A20" s="158"/>
      <c r="B20" s="163" t="s">
        <v>278</v>
      </c>
      <c r="C20" s="160" t="s">
        <v>570</v>
      </c>
      <c r="D20" s="161"/>
    </row>
    <row r="21" spans="1:4">
      <c r="A21" s="158"/>
      <c r="B21" s="159"/>
      <c r="C21" s="160"/>
      <c r="D21" s="161"/>
    </row>
    <row r="22" spans="1:4">
      <c r="A22" s="158"/>
      <c r="B22" s="163" t="s">
        <v>231</v>
      </c>
      <c r="C22" s="160"/>
      <c r="D22" s="161"/>
    </row>
    <row r="23" spans="1:4">
      <c r="A23" s="158"/>
      <c r="B23" s="163" t="s">
        <v>278</v>
      </c>
      <c r="C23" s="160" t="s">
        <v>571</v>
      </c>
      <c r="D23" s="161"/>
    </row>
    <row r="24" spans="1:4">
      <c r="A24" s="158"/>
      <c r="B24" s="159"/>
      <c r="C24" s="160"/>
      <c r="D24" s="161"/>
    </row>
    <row r="25" spans="1:4">
      <c r="A25" s="158"/>
      <c r="B25" s="163" t="s">
        <v>281</v>
      </c>
      <c r="C25" s="160"/>
      <c r="D25" s="161"/>
    </row>
    <row r="26" spans="1:4">
      <c r="A26" s="158"/>
      <c r="B26" s="163" t="s">
        <v>278</v>
      </c>
      <c r="C26" s="160" t="s">
        <v>3125</v>
      </c>
      <c r="D26" s="161"/>
    </row>
    <row r="27" spans="1:4">
      <c r="A27" s="158"/>
      <c r="B27" s="163"/>
      <c r="C27" s="160"/>
      <c r="D27" s="161"/>
    </row>
    <row r="28" spans="1:4" ht="25.5">
      <c r="A28" s="158"/>
      <c r="B28" s="163" t="s">
        <v>365</v>
      </c>
      <c r="C28" s="160"/>
      <c r="D28" s="161"/>
    </row>
    <row r="29" spans="1:4">
      <c r="A29" s="158"/>
      <c r="B29" s="163" t="s">
        <v>278</v>
      </c>
      <c r="C29" s="160" t="s">
        <v>572</v>
      </c>
      <c r="D29" s="161"/>
    </row>
    <row r="30" spans="1:4">
      <c r="A30" s="158"/>
      <c r="B30" s="163"/>
      <c r="C30" s="160"/>
      <c r="D30" s="161"/>
    </row>
    <row r="31" spans="1:4">
      <c r="A31" s="158"/>
      <c r="B31" s="163" t="s">
        <v>335</v>
      </c>
      <c r="C31" s="160"/>
      <c r="D31" s="161"/>
    </row>
    <row r="32" spans="1:4">
      <c r="A32" s="158"/>
      <c r="B32" s="163" t="s">
        <v>278</v>
      </c>
      <c r="C32" s="160" t="s">
        <v>1468</v>
      </c>
      <c r="D32" s="161"/>
    </row>
    <row r="33" spans="1:4">
      <c r="A33" s="158"/>
      <c r="C33" s="165"/>
      <c r="D33" s="166"/>
    </row>
    <row r="34" spans="1:4">
      <c r="A34" s="158"/>
      <c r="B34" s="163"/>
      <c r="C34" s="160"/>
      <c r="D34" s="161"/>
    </row>
    <row r="35" spans="1:4">
      <c r="A35" s="158"/>
      <c r="B35" s="163"/>
      <c r="C35" s="160"/>
      <c r="D35" s="161"/>
    </row>
    <row r="36" spans="1:4">
      <c r="A36" s="158"/>
      <c r="B36" s="163"/>
      <c r="C36" s="160"/>
      <c r="D36" s="161"/>
    </row>
    <row r="37" spans="1:4">
      <c r="A37" s="158"/>
      <c r="B37" s="163"/>
      <c r="C37" s="160"/>
      <c r="D37" s="161"/>
    </row>
    <row r="38" spans="1:4">
      <c r="A38" s="158"/>
      <c r="B38" s="163"/>
      <c r="C38" s="160"/>
      <c r="D38" s="161"/>
    </row>
    <row r="39" spans="1:4">
      <c r="A39" s="158"/>
      <c r="B39" s="163"/>
      <c r="C39" s="160"/>
      <c r="D39" s="161"/>
    </row>
    <row r="40" spans="1:4">
      <c r="A40" s="158"/>
      <c r="B40" s="163"/>
      <c r="C40" s="160"/>
      <c r="D40" s="161"/>
    </row>
    <row r="41" spans="1:4">
      <c r="A41" s="158"/>
      <c r="B41" s="163"/>
      <c r="C41" s="160"/>
      <c r="D41" s="161"/>
    </row>
    <row r="42" spans="1:4">
      <c r="A42" s="158"/>
      <c r="B42" s="163"/>
      <c r="C42" s="160"/>
      <c r="D42" s="161"/>
    </row>
    <row r="43" spans="1:4">
      <c r="A43" s="158"/>
      <c r="B43" s="163"/>
      <c r="C43" s="160"/>
      <c r="D43" s="161"/>
    </row>
    <row r="44" spans="1:4">
      <c r="A44" s="158"/>
      <c r="B44" s="163"/>
      <c r="C44" s="160"/>
      <c r="D44" s="161"/>
    </row>
    <row r="45" spans="1:4">
      <c r="A45" s="158"/>
      <c r="B45" s="163"/>
      <c r="C45" s="160"/>
      <c r="D45" s="161"/>
    </row>
    <row r="46" spans="1:4">
      <c r="A46" s="158"/>
      <c r="B46" s="163"/>
      <c r="C46" s="160"/>
      <c r="D46" s="161"/>
    </row>
    <row r="47" spans="1:4">
      <c r="A47" s="158"/>
      <c r="B47" s="163"/>
      <c r="C47" s="160"/>
      <c r="D47" s="161"/>
    </row>
    <row r="48" spans="1:4">
      <c r="A48" s="158"/>
      <c r="B48" s="163"/>
      <c r="C48" s="160"/>
      <c r="D48" s="161"/>
    </row>
    <row r="49" spans="1:4">
      <c r="A49" s="158"/>
      <c r="B49" s="163"/>
      <c r="C49" s="160"/>
      <c r="D49" s="161"/>
    </row>
    <row r="50" spans="1:4">
      <c r="A50" s="158"/>
      <c r="B50" s="163"/>
      <c r="C50" s="160"/>
      <c r="D50" s="161"/>
    </row>
    <row r="51" spans="1:4">
      <c r="A51" s="158"/>
      <c r="B51" s="163"/>
      <c r="C51" s="160"/>
      <c r="D51" s="161"/>
    </row>
    <row r="52" spans="1:4">
      <c r="A52" s="158"/>
      <c r="B52" s="163"/>
      <c r="C52" s="160"/>
      <c r="D52" s="161"/>
    </row>
    <row r="53" spans="1:4">
      <c r="A53" s="158"/>
      <c r="B53" s="163"/>
      <c r="C53" s="160"/>
      <c r="D53" s="161"/>
    </row>
    <row r="54" spans="1:4">
      <c r="A54" s="158"/>
      <c r="B54" s="163"/>
      <c r="C54" s="160"/>
      <c r="D54" s="161"/>
    </row>
    <row r="55" spans="1:4">
      <c r="A55" s="158"/>
      <c r="B55" s="163"/>
      <c r="C55" s="160"/>
      <c r="D55" s="161"/>
    </row>
    <row r="56" spans="1:4">
      <c r="A56" s="158"/>
      <c r="D56" s="161"/>
    </row>
    <row r="57" spans="1:4">
      <c r="A57" s="158"/>
      <c r="B57" s="163"/>
      <c r="C57" s="160"/>
      <c r="D57" s="161"/>
    </row>
    <row r="58" spans="1:4" ht="13.5" thickBot="1">
      <c r="A58" s="154"/>
      <c r="B58" s="167"/>
      <c r="C58" s="156"/>
      <c r="D58" s="168"/>
    </row>
    <row r="59" spans="1:4">
      <c r="A59" s="158"/>
      <c r="B59" s="163" t="s">
        <v>282</v>
      </c>
      <c r="C59" s="160"/>
      <c r="D59" s="169"/>
    </row>
    <row r="60" spans="1:4" ht="13.5" thickBot="1">
      <c r="A60" s="154"/>
      <c r="B60" s="155" t="s">
        <v>279</v>
      </c>
      <c r="C60" s="156"/>
      <c r="D60" s="170"/>
    </row>
  </sheetData>
  <mergeCells count="2">
    <mergeCell ref="B4:C4"/>
    <mergeCell ref="B6:C6"/>
  </mergeCells>
  <pageMargins left="0.70866141732283472" right="0.70866141732283472" top="0.74803149606299213" bottom="0.74803149606299213" header="0.31496062992125984" footer="0.31496062992125984"/>
  <pageSetup paperSize="9" scale="88" orientation="portrait" r:id="rId1"/>
  <headerFooter>
    <oddHeader>&amp;RSum2/&amp;P</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9:A21"/>
  <sheetViews>
    <sheetView topLeftCell="A13" workbookViewId="0">
      <selection activeCell="A21" sqref="A21"/>
    </sheetView>
  </sheetViews>
  <sheetFormatPr defaultColWidth="9.140625" defaultRowHeight="14.25"/>
  <cols>
    <col min="1" max="1" width="91" style="1" customWidth="1"/>
    <col min="2" max="16384" width="9.140625" style="1"/>
  </cols>
  <sheetData>
    <row r="19" spans="1:1" ht="15" thickBot="1"/>
    <row r="20" spans="1:1" ht="23.25">
      <c r="A20" s="171" t="s">
        <v>762</v>
      </c>
    </row>
    <row r="21" spans="1:1" ht="24" thickBot="1">
      <c r="A21" s="172" t="s">
        <v>388</v>
      </c>
    </row>
  </sheetData>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172"/>
  <sheetViews>
    <sheetView view="pageBreakPreview" topLeftCell="A10" zoomScaleNormal="100" zoomScaleSheetLayoutView="100" workbookViewId="0">
      <selection activeCell="E20" sqref="E20"/>
    </sheetView>
  </sheetViews>
  <sheetFormatPr defaultColWidth="9.140625" defaultRowHeight="15"/>
  <cols>
    <col min="1" max="1" width="6.7109375" style="316" customWidth="1"/>
    <col min="2" max="2" width="3.5703125" customWidth="1"/>
    <col min="3" max="3" width="44.140625" style="67" customWidth="1"/>
    <col min="4" max="4" width="6.140625" style="26" customWidth="1"/>
    <col min="5" max="6" width="9.140625" style="26"/>
    <col min="7" max="7" width="16.85546875" style="26" customWidth="1"/>
    <col min="8" max="16384" width="9.140625" style="45"/>
  </cols>
  <sheetData>
    <row r="1" spans="1:7">
      <c r="A1" s="1123" t="s">
        <v>5</v>
      </c>
      <c r="B1" s="231"/>
      <c r="C1" s="1116" t="s">
        <v>6</v>
      </c>
      <c r="D1" s="1070" t="s">
        <v>7</v>
      </c>
      <c r="E1" s="1070" t="s">
        <v>8</v>
      </c>
      <c r="F1" s="1065" t="s">
        <v>11</v>
      </c>
      <c r="G1" s="56" t="s">
        <v>9</v>
      </c>
    </row>
    <row r="2" spans="1:7">
      <c r="A2" s="1124"/>
      <c r="B2" s="232"/>
      <c r="C2" s="1117"/>
      <c r="D2" s="1071"/>
      <c r="E2" s="1071"/>
      <c r="F2" s="1066"/>
      <c r="G2" s="57" t="s">
        <v>12</v>
      </c>
    </row>
    <row r="3" spans="1:7" ht="18.75" customHeight="1">
      <c r="A3" s="314"/>
      <c r="B3" s="1125"/>
      <c r="C3" s="1125"/>
      <c r="D3" s="234"/>
      <c r="E3" s="234"/>
      <c r="F3" s="234"/>
      <c r="G3" s="234"/>
    </row>
    <row r="4" spans="1:7" ht="18.75" customHeight="1">
      <c r="A4" s="270"/>
      <c r="B4" s="1120" t="s">
        <v>762</v>
      </c>
      <c r="C4" s="1120"/>
      <c r="D4" s="24"/>
      <c r="E4" s="24"/>
      <c r="F4" s="24"/>
      <c r="G4" s="24"/>
    </row>
    <row r="5" spans="1:7">
      <c r="A5" s="270"/>
      <c r="B5" s="1120" t="s">
        <v>388</v>
      </c>
      <c r="C5" s="1120"/>
      <c r="D5" s="24"/>
      <c r="E5" s="24"/>
      <c r="F5" s="24"/>
      <c r="G5" s="24"/>
    </row>
    <row r="6" spans="1:7" ht="21" customHeight="1">
      <c r="A6" s="270"/>
      <c r="B6" s="1121"/>
      <c r="C6" s="1122"/>
      <c r="D6" s="24"/>
      <c r="E6" s="24"/>
      <c r="F6" s="24"/>
      <c r="G6" s="24"/>
    </row>
    <row r="7" spans="1:7">
      <c r="A7" s="270"/>
      <c r="B7" s="1120" t="s">
        <v>774</v>
      </c>
      <c r="C7" s="1120"/>
      <c r="D7" s="24"/>
      <c r="E7" s="24"/>
      <c r="F7" s="24"/>
      <c r="G7" s="24"/>
    </row>
    <row r="8" spans="1:7">
      <c r="A8" s="270"/>
      <c r="B8" s="1120" t="s">
        <v>389</v>
      </c>
      <c r="C8" s="1120"/>
      <c r="D8" s="24"/>
      <c r="E8" s="24"/>
      <c r="F8" s="24"/>
      <c r="G8" s="24"/>
    </row>
    <row r="9" spans="1:7" ht="20.25" customHeight="1">
      <c r="A9" s="270"/>
      <c r="B9" s="1120" t="s">
        <v>390</v>
      </c>
      <c r="C9" s="1120"/>
      <c r="D9" s="24"/>
      <c r="E9" s="24"/>
      <c r="F9" s="24"/>
      <c r="G9" s="24"/>
    </row>
    <row r="10" spans="1:7" ht="20.25" customHeight="1">
      <c r="A10" s="270"/>
      <c r="B10" s="1120" t="s">
        <v>18</v>
      </c>
      <c r="C10" s="1120"/>
      <c r="D10" s="24"/>
      <c r="E10" s="24"/>
      <c r="F10" s="24"/>
      <c r="G10" s="24"/>
    </row>
    <row r="11" spans="1:7">
      <c r="A11" s="270"/>
      <c r="B11" s="235"/>
      <c r="D11" s="24"/>
      <c r="E11" s="24"/>
      <c r="F11" s="24"/>
      <c r="G11" s="24"/>
    </row>
    <row r="12" spans="1:7" ht="17.25" customHeight="1">
      <c r="A12" s="270"/>
      <c r="B12" s="1120" t="s">
        <v>391</v>
      </c>
      <c r="C12" s="1120"/>
      <c r="D12" s="24"/>
      <c r="E12" s="24"/>
      <c r="F12" s="24"/>
      <c r="G12" s="24"/>
    </row>
    <row r="13" spans="1:7" ht="12">
      <c r="A13" s="270"/>
      <c r="B13" s="69"/>
      <c r="D13" s="24"/>
      <c r="E13" s="24"/>
      <c r="F13" s="24"/>
      <c r="G13" s="24"/>
    </row>
    <row r="14" spans="1:7" ht="32.25" customHeight="1">
      <c r="A14" s="270"/>
      <c r="B14" s="1060" t="s">
        <v>20</v>
      </c>
      <c r="C14" s="1060"/>
      <c r="D14" s="24"/>
      <c r="E14" s="24"/>
      <c r="F14" s="24"/>
      <c r="G14" s="24"/>
    </row>
    <row r="15" spans="1:7" ht="12">
      <c r="A15" s="270"/>
      <c r="B15" s="67"/>
      <c r="D15" s="24"/>
      <c r="E15" s="24"/>
      <c r="F15" s="24"/>
      <c r="G15" s="24"/>
    </row>
    <row r="16" spans="1:7" ht="29.25" customHeight="1">
      <c r="A16" s="270"/>
      <c r="B16" s="1060" t="s">
        <v>392</v>
      </c>
      <c r="C16" s="1060"/>
      <c r="D16" s="24"/>
      <c r="E16" s="24"/>
      <c r="F16" s="24"/>
      <c r="G16" s="24"/>
    </row>
    <row r="17" spans="1:7" ht="12">
      <c r="A17" s="270"/>
      <c r="B17" s="67"/>
      <c r="D17" s="24"/>
      <c r="E17" s="24"/>
      <c r="F17" s="24"/>
      <c r="G17" s="24"/>
    </row>
    <row r="18" spans="1:7" ht="26.25" customHeight="1">
      <c r="A18" s="270"/>
      <c r="B18" s="1060" t="s">
        <v>393</v>
      </c>
      <c r="C18" s="1060"/>
      <c r="D18" s="24"/>
      <c r="E18" s="24"/>
      <c r="F18" s="24"/>
      <c r="G18" s="24"/>
    </row>
    <row r="19" spans="1:7">
      <c r="A19" s="270"/>
      <c r="D19" s="24"/>
      <c r="E19" s="24"/>
      <c r="F19" s="24"/>
      <c r="G19" s="24"/>
    </row>
    <row r="20" spans="1:7">
      <c r="A20" s="270">
        <v>1</v>
      </c>
      <c r="C20" s="67" t="s">
        <v>394</v>
      </c>
      <c r="D20" s="24" t="s">
        <v>395</v>
      </c>
      <c r="E20" s="24">
        <v>21</v>
      </c>
      <c r="F20" s="24"/>
      <c r="G20" s="24"/>
    </row>
    <row r="21" spans="1:7">
      <c r="A21" s="270"/>
      <c r="D21" s="24"/>
      <c r="E21" s="24"/>
      <c r="F21" s="24"/>
      <c r="G21" s="24"/>
    </row>
    <row r="22" spans="1:7" ht="24">
      <c r="A22" s="270">
        <v>2</v>
      </c>
      <c r="C22" s="67" t="s">
        <v>417</v>
      </c>
      <c r="D22" s="24" t="s">
        <v>199</v>
      </c>
      <c r="E22" s="24">
        <v>1</v>
      </c>
      <c r="F22" s="24"/>
      <c r="G22" s="24"/>
    </row>
    <row r="23" spans="1:7">
      <c r="A23" s="270"/>
      <c r="D23" s="24"/>
      <c r="E23" s="24"/>
      <c r="F23" s="24"/>
      <c r="G23" s="24"/>
    </row>
    <row r="24" spans="1:7" ht="24">
      <c r="A24" s="270">
        <v>3</v>
      </c>
      <c r="C24" s="67" t="s">
        <v>23</v>
      </c>
      <c r="D24" s="24" t="s">
        <v>24</v>
      </c>
      <c r="E24" s="24"/>
      <c r="F24" s="24"/>
      <c r="G24" s="24"/>
    </row>
    <row r="25" spans="1:7">
      <c r="A25" s="270"/>
      <c r="D25" s="24"/>
      <c r="E25" s="24"/>
      <c r="F25" s="24"/>
      <c r="G25" s="24"/>
    </row>
    <row r="26" spans="1:7" ht="30" customHeight="1">
      <c r="A26" s="270">
        <v>4</v>
      </c>
      <c r="C26" s="67" t="s">
        <v>25</v>
      </c>
      <c r="D26" s="24" t="s">
        <v>24</v>
      </c>
      <c r="E26" s="24"/>
      <c r="F26" s="24"/>
      <c r="G26" s="24"/>
    </row>
    <row r="27" spans="1:7" ht="9.75" customHeight="1">
      <c r="A27" s="270"/>
      <c r="D27" s="24"/>
      <c r="E27" s="24"/>
      <c r="F27" s="24"/>
      <c r="G27" s="24"/>
    </row>
    <row r="28" spans="1:7" ht="18" customHeight="1">
      <c r="A28" s="270"/>
      <c r="B28" s="1058" t="s">
        <v>396</v>
      </c>
      <c r="C28" s="1058"/>
      <c r="D28" s="24"/>
      <c r="E28" s="24"/>
      <c r="F28" s="24"/>
      <c r="G28" s="24"/>
    </row>
    <row r="29" spans="1:7" ht="12.75">
      <c r="A29" s="270"/>
      <c r="B29" s="236"/>
      <c r="D29" s="24"/>
      <c r="E29" s="24"/>
      <c r="F29" s="24"/>
      <c r="G29" s="24"/>
    </row>
    <row r="30" spans="1:7" ht="18" customHeight="1">
      <c r="A30" s="270"/>
      <c r="B30" s="1060" t="s">
        <v>27</v>
      </c>
      <c r="C30" s="1060"/>
      <c r="D30" s="24"/>
      <c r="E30" s="24"/>
      <c r="F30" s="24"/>
      <c r="G30" s="24"/>
    </row>
    <row r="31" spans="1:7" ht="9.75" customHeight="1">
      <c r="A31" s="270"/>
      <c r="C31" s="69"/>
      <c r="D31" s="24"/>
      <c r="E31" s="24"/>
      <c r="F31" s="24"/>
      <c r="G31" s="24"/>
    </row>
    <row r="32" spans="1:7">
      <c r="A32" s="270">
        <v>5</v>
      </c>
      <c r="C32" s="67" t="s">
        <v>28</v>
      </c>
      <c r="D32" s="24" t="s">
        <v>395</v>
      </c>
      <c r="E32" s="24">
        <v>21</v>
      </c>
      <c r="F32" s="24"/>
      <c r="G32" s="24"/>
    </row>
    <row r="33" spans="1:7">
      <c r="A33" s="270"/>
      <c r="C33" s="69"/>
      <c r="D33" s="24"/>
      <c r="E33" s="24"/>
      <c r="F33" s="24"/>
      <c r="G33" s="24"/>
    </row>
    <row r="34" spans="1:7" ht="20.25" customHeight="1">
      <c r="A34" s="270"/>
      <c r="B34" s="1060" t="s">
        <v>397</v>
      </c>
      <c r="C34" s="1060"/>
      <c r="D34" s="24"/>
      <c r="E34" s="24"/>
      <c r="F34" s="24"/>
      <c r="G34" s="24"/>
    </row>
    <row r="35" spans="1:7" ht="10.5" customHeight="1">
      <c r="A35" s="270"/>
      <c r="B35" s="68"/>
      <c r="C35" s="68"/>
      <c r="D35" s="24"/>
      <c r="E35" s="24"/>
      <c r="F35" s="24"/>
      <c r="G35" s="24"/>
    </row>
    <row r="36" spans="1:7" ht="16.5" customHeight="1">
      <c r="A36" s="270"/>
      <c r="B36" s="1060" t="s">
        <v>398</v>
      </c>
      <c r="C36" s="1060"/>
      <c r="D36" s="24"/>
      <c r="E36" s="24"/>
      <c r="F36" s="24"/>
      <c r="G36" s="24"/>
    </row>
    <row r="37" spans="1:7" ht="14.25" customHeight="1">
      <c r="A37" s="270"/>
      <c r="B37" s="68"/>
      <c r="C37" s="68"/>
      <c r="D37" s="24"/>
      <c r="E37" s="24"/>
      <c r="F37" s="24"/>
      <c r="G37" s="24"/>
    </row>
    <row r="38" spans="1:7" ht="40.5" customHeight="1">
      <c r="A38" s="270"/>
      <c r="B38" s="1107" t="s">
        <v>399</v>
      </c>
      <c r="C38" s="1108"/>
      <c r="D38" s="24"/>
      <c r="E38" s="24"/>
      <c r="F38" s="24"/>
      <c r="G38" s="24"/>
    </row>
    <row r="39" spans="1:7" ht="10.5" customHeight="1">
      <c r="A39" s="270"/>
      <c r="B39" s="68"/>
      <c r="C39" s="68"/>
      <c r="D39" s="24"/>
      <c r="E39" s="24"/>
      <c r="F39" s="24"/>
      <c r="G39" s="24"/>
    </row>
    <row r="40" spans="1:7">
      <c r="A40" s="270">
        <v>6</v>
      </c>
      <c r="C40" s="67" t="s">
        <v>400</v>
      </c>
      <c r="D40" s="24" t="s">
        <v>395</v>
      </c>
      <c r="E40" s="24">
        <v>6</v>
      </c>
      <c r="F40" s="24"/>
      <c r="G40" s="24"/>
    </row>
    <row r="41" spans="1:7">
      <c r="A41" s="270"/>
      <c r="D41" s="24"/>
      <c r="E41" s="24"/>
      <c r="F41" s="24"/>
      <c r="G41" s="24"/>
    </row>
    <row r="42" spans="1:7">
      <c r="A42" s="270"/>
      <c r="D42" s="24"/>
      <c r="E42" s="24"/>
      <c r="F42" s="24"/>
      <c r="G42" s="24"/>
    </row>
    <row r="43" spans="1:7">
      <c r="A43" s="270"/>
      <c r="D43" s="24"/>
      <c r="E43" s="24"/>
      <c r="F43" s="24"/>
      <c r="G43" s="24"/>
    </row>
    <row r="44" spans="1:7">
      <c r="A44" s="270"/>
      <c r="D44" s="24"/>
      <c r="E44" s="24"/>
      <c r="F44" s="24"/>
      <c r="G44" s="24"/>
    </row>
    <row r="45" spans="1:7" ht="7.5" customHeight="1">
      <c r="A45" s="270"/>
      <c r="D45" s="24"/>
      <c r="E45" s="24"/>
      <c r="F45" s="24"/>
      <c r="G45" s="24"/>
    </row>
    <row r="46" spans="1:7" s="25" customFormat="1" ht="12.75">
      <c r="A46" s="315"/>
      <c r="B46" s="50"/>
      <c r="C46" s="146" t="s">
        <v>10</v>
      </c>
      <c r="D46" s="82"/>
      <c r="E46" s="139"/>
      <c r="F46" s="82"/>
      <c r="G46" s="75"/>
    </row>
    <row r="47" spans="1:7">
      <c r="A47" s="270"/>
      <c r="D47" s="24"/>
      <c r="E47" s="24"/>
      <c r="F47" s="24"/>
      <c r="G47" s="24"/>
    </row>
    <row r="48" spans="1:7" ht="25.5" customHeight="1">
      <c r="A48" s="270"/>
      <c r="B48" s="1060" t="s">
        <v>418</v>
      </c>
      <c r="C48" s="1061"/>
      <c r="D48" s="24"/>
      <c r="E48" s="24"/>
      <c r="F48" s="24"/>
      <c r="G48" s="24"/>
    </row>
    <row r="49" spans="1:7">
      <c r="A49" s="270"/>
      <c r="D49" s="24"/>
      <c r="E49" s="24"/>
      <c r="F49" s="24"/>
      <c r="G49" s="24"/>
    </row>
    <row r="50" spans="1:7">
      <c r="A50" s="270">
        <v>7</v>
      </c>
      <c r="C50" s="67" t="s">
        <v>419</v>
      </c>
      <c r="D50" s="24" t="s">
        <v>317</v>
      </c>
      <c r="E50" s="24">
        <v>6</v>
      </c>
      <c r="F50" s="24"/>
      <c r="G50" s="24"/>
    </row>
    <row r="51" spans="1:7">
      <c r="A51" s="270"/>
      <c r="D51" s="24"/>
      <c r="E51" s="24"/>
      <c r="F51" s="24"/>
      <c r="G51" s="24"/>
    </row>
    <row r="52" spans="1:7" ht="42.75" customHeight="1">
      <c r="A52" s="270"/>
      <c r="B52" s="1060" t="s">
        <v>30</v>
      </c>
      <c r="C52" s="1061"/>
      <c r="D52" s="24"/>
      <c r="E52" s="24"/>
      <c r="F52" s="24"/>
      <c r="G52" s="24"/>
    </row>
    <row r="53" spans="1:7">
      <c r="A53" s="270"/>
      <c r="C53" s="79"/>
      <c r="D53" s="24"/>
      <c r="E53" s="24"/>
      <c r="F53" s="24"/>
      <c r="G53" s="24"/>
    </row>
    <row r="54" spans="1:7" ht="24">
      <c r="A54" s="270">
        <v>8</v>
      </c>
      <c r="C54" s="79" t="s">
        <v>401</v>
      </c>
      <c r="D54" s="24" t="s">
        <v>395</v>
      </c>
      <c r="E54" s="24">
        <v>15</v>
      </c>
      <c r="F54" s="24"/>
      <c r="G54" s="24"/>
    </row>
    <row r="55" spans="1:7">
      <c r="A55" s="270"/>
      <c r="C55" s="79"/>
      <c r="D55" s="24"/>
      <c r="E55" s="24"/>
      <c r="F55" s="24"/>
      <c r="G55" s="24"/>
    </row>
    <row r="56" spans="1:7" ht="50.25" customHeight="1">
      <c r="A56" s="270"/>
      <c r="B56" s="1060" t="s">
        <v>420</v>
      </c>
      <c r="C56" s="1061"/>
      <c r="D56" s="24"/>
      <c r="E56" s="24"/>
      <c r="F56" s="24"/>
      <c r="G56" s="24"/>
    </row>
    <row r="57" spans="1:7" ht="31.5" customHeight="1">
      <c r="A57" s="270"/>
      <c r="B57" s="1060" t="s">
        <v>421</v>
      </c>
      <c r="C57" s="1061"/>
      <c r="D57" s="24"/>
      <c r="E57" s="24"/>
      <c r="F57" s="24"/>
      <c r="G57" s="24"/>
    </row>
    <row r="58" spans="1:7">
      <c r="A58" s="270"/>
      <c r="C58" s="79"/>
      <c r="D58" s="24"/>
      <c r="E58" s="24"/>
      <c r="F58" s="24"/>
      <c r="G58" s="24"/>
    </row>
    <row r="59" spans="1:7" ht="24">
      <c r="A59" s="270">
        <v>9</v>
      </c>
      <c r="C59" s="79" t="s">
        <v>422</v>
      </c>
      <c r="D59" s="24" t="s">
        <v>423</v>
      </c>
      <c r="E59" s="24">
        <v>1</v>
      </c>
      <c r="F59" s="24"/>
      <c r="G59" s="24"/>
    </row>
    <row r="60" spans="1:7">
      <c r="A60" s="270"/>
      <c r="D60" s="24"/>
      <c r="F60" s="24"/>
      <c r="G60" s="24"/>
    </row>
    <row r="61" spans="1:7" ht="12">
      <c r="A61" s="270"/>
      <c r="B61" s="51" t="s">
        <v>38</v>
      </c>
      <c r="D61" s="24"/>
      <c r="F61" s="24"/>
      <c r="G61" s="74"/>
    </row>
    <row r="62" spans="1:7" ht="14.25">
      <c r="A62" s="270"/>
      <c r="B62" s="52"/>
      <c r="D62" s="24"/>
      <c r="F62" s="24"/>
      <c r="G62" s="74"/>
    </row>
    <row r="63" spans="1:7" ht="124.5" customHeight="1">
      <c r="A63" s="270">
        <v>10</v>
      </c>
      <c r="B63" s="55"/>
      <c r="C63" s="64" t="s">
        <v>430</v>
      </c>
      <c r="D63" s="24" t="s">
        <v>39</v>
      </c>
      <c r="E63" s="26">
        <v>1</v>
      </c>
      <c r="F63" s="24"/>
      <c r="G63" s="74"/>
    </row>
    <row r="64" spans="1:7">
      <c r="A64" s="270"/>
      <c r="D64" s="24"/>
      <c r="F64" s="24"/>
      <c r="G64" s="24"/>
    </row>
    <row r="65" spans="1:7" ht="15" customHeight="1">
      <c r="A65" s="270"/>
      <c r="B65" s="1060" t="s">
        <v>402</v>
      </c>
      <c r="C65" s="1060"/>
      <c r="D65" s="24"/>
      <c r="F65" s="24"/>
      <c r="G65" s="24"/>
    </row>
    <row r="66" spans="1:7">
      <c r="A66" s="270"/>
      <c r="D66" s="24"/>
      <c r="F66" s="24"/>
      <c r="G66" s="24"/>
    </row>
    <row r="67" spans="1:7" ht="45" customHeight="1">
      <c r="A67" s="270"/>
      <c r="B67" s="1060" t="s">
        <v>424</v>
      </c>
      <c r="C67" s="1060"/>
      <c r="D67" s="24"/>
      <c r="F67" s="24"/>
      <c r="G67" s="24"/>
    </row>
    <row r="68" spans="1:7">
      <c r="A68" s="270"/>
      <c r="C68" s="69"/>
      <c r="D68" s="24"/>
      <c r="F68" s="24"/>
      <c r="G68" s="24"/>
    </row>
    <row r="69" spans="1:7" ht="30" customHeight="1">
      <c r="A69" s="270"/>
      <c r="B69" s="1060" t="s">
        <v>425</v>
      </c>
      <c r="C69" s="1060"/>
      <c r="D69" s="24"/>
      <c r="F69" s="24"/>
      <c r="G69" s="24"/>
    </row>
    <row r="70" spans="1:7">
      <c r="A70" s="270"/>
      <c r="D70" s="24"/>
      <c r="F70" s="24"/>
      <c r="G70" s="24"/>
    </row>
    <row r="71" spans="1:7" ht="15" customHeight="1">
      <c r="A71" s="270">
        <v>11</v>
      </c>
      <c r="C71" s="67" t="s">
        <v>426</v>
      </c>
      <c r="D71" s="24" t="s">
        <v>395</v>
      </c>
      <c r="E71" s="26">
        <v>1</v>
      </c>
      <c r="F71" s="24"/>
      <c r="G71" s="24"/>
    </row>
    <row r="72" spans="1:7">
      <c r="A72" s="270"/>
      <c r="D72" s="24"/>
      <c r="F72" s="24"/>
      <c r="G72" s="24"/>
    </row>
    <row r="73" spans="1:7" ht="48">
      <c r="A73" s="270">
        <v>12</v>
      </c>
      <c r="C73" s="67" t="s">
        <v>427</v>
      </c>
      <c r="D73" s="24" t="s">
        <v>199</v>
      </c>
      <c r="E73" s="26">
        <v>1</v>
      </c>
      <c r="F73" s="24"/>
      <c r="G73" s="24"/>
    </row>
    <row r="74" spans="1:7" s="25" customFormat="1" ht="12.75">
      <c r="A74" s="315"/>
      <c r="B74" s="50"/>
      <c r="C74" s="146" t="s">
        <v>10</v>
      </c>
      <c r="D74" s="82"/>
      <c r="E74" s="139"/>
      <c r="F74" s="82"/>
      <c r="G74" s="75"/>
    </row>
    <row r="75" spans="1:7" ht="104.25" customHeight="1">
      <c r="A75" s="270"/>
      <c r="B75" s="1060" t="s">
        <v>403</v>
      </c>
      <c r="C75" s="1061"/>
      <c r="E75" s="24"/>
      <c r="F75" s="89"/>
      <c r="G75" s="24"/>
    </row>
    <row r="76" spans="1:7">
      <c r="A76" s="270"/>
      <c r="C76" s="79"/>
      <c r="E76" s="24"/>
      <c r="F76" s="89"/>
      <c r="G76" s="24"/>
    </row>
    <row r="77" spans="1:7" ht="15" customHeight="1">
      <c r="A77" s="270"/>
      <c r="B77" s="1060" t="s">
        <v>404</v>
      </c>
      <c r="C77" s="1061"/>
      <c r="E77" s="24"/>
      <c r="F77" s="89"/>
      <c r="G77" s="24"/>
    </row>
    <row r="78" spans="1:7">
      <c r="A78" s="270"/>
      <c r="C78" s="79"/>
      <c r="E78" s="24"/>
      <c r="F78" s="89"/>
      <c r="G78" s="24"/>
    </row>
    <row r="79" spans="1:7" ht="17.25" customHeight="1">
      <c r="A79" s="270"/>
      <c r="B79" s="1076" t="s">
        <v>405</v>
      </c>
      <c r="C79" s="1076"/>
      <c r="E79" s="24"/>
      <c r="F79" s="89"/>
      <c r="G79" s="24"/>
    </row>
    <row r="80" spans="1:7">
      <c r="A80" s="270"/>
      <c r="C80" s="79"/>
      <c r="E80" s="24"/>
      <c r="F80" s="89"/>
      <c r="G80" s="24"/>
    </row>
    <row r="81" spans="1:7">
      <c r="A81" s="270">
        <v>13</v>
      </c>
      <c r="C81" s="79" t="s">
        <v>695</v>
      </c>
      <c r="D81" s="26" t="s">
        <v>395</v>
      </c>
      <c r="E81" s="24">
        <v>1</v>
      </c>
      <c r="F81" s="89"/>
      <c r="G81" s="24"/>
    </row>
    <row r="82" spans="1:7">
      <c r="A82" s="270"/>
      <c r="C82" s="79"/>
      <c r="E82" s="24"/>
      <c r="F82" s="89"/>
      <c r="G82" s="24"/>
    </row>
    <row r="83" spans="1:7">
      <c r="A83" s="270">
        <v>14</v>
      </c>
      <c r="C83" s="79" t="s">
        <v>428</v>
      </c>
      <c r="D83" s="24" t="s">
        <v>395</v>
      </c>
      <c r="E83" s="24">
        <v>1</v>
      </c>
      <c r="F83" s="89"/>
      <c r="G83" s="24"/>
    </row>
    <row r="84" spans="1:7">
      <c r="A84" s="270"/>
      <c r="C84" s="79"/>
      <c r="E84" s="24"/>
      <c r="F84" s="89"/>
      <c r="G84" s="24"/>
    </row>
    <row r="85" spans="1:7">
      <c r="A85" s="270">
        <v>15</v>
      </c>
      <c r="C85" s="79" t="s">
        <v>429</v>
      </c>
      <c r="D85" s="24" t="s">
        <v>395</v>
      </c>
      <c r="E85" s="24">
        <v>1</v>
      </c>
      <c r="F85" s="89"/>
      <c r="G85" s="24"/>
    </row>
    <row r="86" spans="1:7">
      <c r="A86" s="270"/>
      <c r="C86" s="79"/>
      <c r="E86" s="24"/>
      <c r="F86" s="89"/>
      <c r="G86" s="24"/>
    </row>
    <row r="87" spans="1:7" ht="15" customHeight="1">
      <c r="A87" s="270"/>
      <c r="B87" s="1060" t="s">
        <v>406</v>
      </c>
      <c r="C87" s="1061"/>
      <c r="E87" s="24"/>
      <c r="F87" s="89"/>
      <c r="G87" s="24"/>
    </row>
    <row r="88" spans="1:7" ht="12.75" customHeight="1">
      <c r="A88" s="270"/>
      <c r="C88" s="79"/>
      <c r="E88" s="24"/>
      <c r="F88" s="89"/>
      <c r="G88" s="24"/>
    </row>
    <row r="89" spans="1:7" ht="15.75" customHeight="1">
      <c r="A89" s="270"/>
      <c r="B89" s="1076" t="s">
        <v>407</v>
      </c>
      <c r="C89" s="1076"/>
      <c r="E89" s="24"/>
      <c r="F89" s="89"/>
      <c r="G89" s="24"/>
    </row>
    <row r="90" spans="1:7">
      <c r="A90" s="270"/>
      <c r="C90" s="79"/>
      <c r="E90" s="24"/>
      <c r="F90" s="89"/>
      <c r="G90" s="24"/>
    </row>
    <row r="91" spans="1:7">
      <c r="A91" s="270">
        <v>16</v>
      </c>
      <c r="C91" s="79" t="s">
        <v>408</v>
      </c>
      <c r="D91" s="24" t="s">
        <v>395</v>
      </c>
      <c r="E91" s="24">
        <v>4</v>
      </c>
      <c r="F91" s="89"/>
      <c r="G91" s="24"/>
    </row>
    <row r="92" spans="1:7">
      <c r="A92" s="270"/>
      <c r="C92" s="79"/>
      <c r="E92" s="24"/>
      <c r="F92" s="89"/>
      <c r="G92" s="24"/>
    </row>
    <row r="93" spans="1:7">
      <c r="A93" s="270">
        <v>17</v>
      </c>
      <c r="C93" s="79" t="s">
        <v>431</v>
      </c>
      <c r="D93" s="24" t="s">
        <v>395</v>
      </c>
      <c r="E93" s="24">
        <v>1</v>
      </c>
      <c r="F93" s="89"/>
      <c r="G93" s="24"/>
    </row>
    <row r="94" spans="1:7">
      <c r="A94" s="270"/>
      <c r="C94" s="79"/>
      <c r="E94" s="24"/>
      <c r="F94" s="89"/>
      <c r="G94" s="24"/>
    </row>
    <row r="95" spans="1:7" ht="20.25" customHeight="1">
      <c r="A95" s="270"/>
      <c r="B95" s="1061" t="s">
        <v>169</v>
      </c>
      <c r="C95" s="1061"/>
      <c r="E95" s="24"/>
      <c r="F95" s="89"/>
      <c r="G95" s="24"/>
    </row>
    <row r="96" spans="1:7" ht="88.5" customHeight="1">
      <c r="A96" s="270"/>
      <c r="B96" s="1061" t="s">
        <v>432</v>
      </c>
      <c r="C96" s="1061"/>
      <c r="E96" s="24"/>
      <c r="F96" s="89"/>
      <c r="G96" s="24"/>
    </row>
    <row r="97" spans="1:7">
      <c r="A97" s="270"/>
      <c r="C97" s="79"/>
      <c r="E97" s="24"/>
      <c r="F97" s="89"/>
      <c r="G97" s="24"/>
    </row>
    <row r="98" spans="1:7" ht="20.25" customHeight="1">
      <c r="A98" s="270"/>
      <c r="B98" s="1061" t="s">
        <v>433</v>
      </c>
      <c r="C98" s="1061"/>
      <c r="E98" s="24"/>
      <c r="F98" s="89"/>
      <c r="G98" s="24"/>
    </row>
    <row r="99" spans="1:7">
      <c r="A99" s="270"/>
      <c r="C99" s="79"/>
      <c r="E99" s="24"/>
      <c r="F99" s="89"/>
      <c r="G99" s="24"/>
    </row>
    <row r="100" spans="1:7">
      <c r="A100" s="270">
        <v>18</v>
      </c>
      <c r="C100" s="79" t="s">
        <v>434</v>
      </c>
      <c r="D100" s="24" t="s">
        <v>317</v>
      </c>
      <c r="E100" s="24">
        <v>27</v>
      </c>
      <c r="F100" s="89"/>
      <c r="G100" s="24"/>
    </row>
    <row r="101" spans="1:7">
      <c r="A101" s="270"/>
      <c r="C101" s="79"/>
      <c r="E101" s="24"/>
      <c r="F101" s="89"/>
      <c r="G101" s="24"/>
    </row>
    <row r="102" spans="1:7" ht="20.25" customHeight="1">
      <c r="A102" s="270"/>
      <c r="B102" s="1061" t="s">
        <v>212</v>
      </c>
      <c r="C102" s="1061"/>
      <c r="E102" s="24"/>
      <c r="F102" s="89"/>
      <c r="G102" s="24"/>
    </row>
    <row r="103" spans="1:7" ht="28.5" customHeight="1">
      <c r="A103" s="270"/>
      <c r="B103" s="1061" t="s">
        <v>435</v>
      </c>
      <c r="C103" s="1061"/>
      <c r="E103" s="24"/>
      <c r="F103" s="89"/>
      <c r="G103" s="24"/>
    </row>
    <row r="104" spans="1:7">
      <c r="A104" s="270"/>
      <c r="C104" s="79"/>
      <c r="E104" s="24"/>
      <c r="F104" s="89"/>
      <c r="G104" s="24"/>
    </row>
    <row r="105" spans="1:7">
      <c r="A105" s="270">
        <v>19</v>
      </c>
      <c r="C105" s="79" t="s">
        <v>436</v>
      </c>
      <c r="D105" s="26" t="s">
        <v>317</v>
      </c>
      <c r="E105" s="24">
        <v>2</v>
      </c>
      <c r="F105" s="89"/>
      <c r="G105" s="24"/>
    </row>
    <row r="106" spans="1:7">
      <c r="A106" s="270"/>
      <c r="C106" s="79"/>
      <c r="E106" s="24"/>
      <c r="F106" s="89"/>
      <c r="G106" s="24"/>
    </row>
    <row r="107" spans="1:7">
      <c r="A107" s="270"/>
      <c r="C107" s="79"/>
      <c r="E107" s="24"/>
      <c r="F107" s="89"/>
      <c r="G107" s="24"/>
    </row>
    <row r="108" spans="1:7">
      <c r="A108" s="270"/>
      <c r="C108" s="79"/>
      <c r="E108" s="24"/>
      <c r="F108" s="89"/>
      <c r="G108" s="24"/>
    </row>
    <row r="109" spans="1:7">
      <c r="A109" s="270"/>
      <c r="C109" s="79"/>
      <c r="E109" s="24"/>
      <c r="F109" s="89"/>
      <c r="G109" s="24"/>
    </row>
    <row r="110" spans="1:7">
      <c r="A110" s="270"/>
      <c r="C110" s="79"/>
      <c r="E110" s="24"/>
      <c r="F110" s="89"/>
      <c r="G110" s="24"/>
    </row>
    <row r="111" spans="1:7">
      <c r="A111" s="270"/>
      <c r="C111" s="79"/>
      <c r="E111" s="24"/>
      <c r="F111" s="89"/>
      <c r="G111" s="24"/>
    </row>
    <row r="112" spans="1:7" s="25" customFormat="1" ht="12.75">
      <c r="A112" s="315"/>
      <c r="B112" s="50"/>
      <c r="C112" s="146" t="s">
        <v>10</v>
      </c>
      <c r="D112" s="82"/>
      <c r="E112" s="139"/>
      <c r="F112" s="82"/>
      <c r="G112" s="75"/>
    </row>
    <row r="113" spans="1:7">
      <c r="A113" s="270"/>
      <c r="C113" s="79"/>
      <c r="E113" s="24"/>
      <c r="F113" s="89"/>
      <c r="G113" s="24"/>
    </row>
    <row r="114" spans="1:7" ht="106.5" customHeight="1">
      <c r="A114" s="270"/>
      <c r="B114" s="1060" t="s">
        <v>409</v>
      </c>
      <c r="C114" s="1061"/>
      <c r="E114" s="24"/>
      <c r="F114" s="89"/>
      <c r="G114" s="24"/>
    </row>
    <row r="115" spans="1:7">
      <c r="A115" s="270"/>
      <c r="C115" s="79"/>
      <c r="E115" s="24"/>
      <c r="F115" s="89"/>
      <c r="G115" s="24"/>
    </row>
    <row r="116" spans="1:7" ht="14.25" customHeight="1">
      <c r="A116" s="270"/>
      <c r="B116" s="1060" t="s">
        <v>696</v>
      </c>
      <c r="C116" s="1076"/>
      <c r="D116" s="24"/>
      <c r="E116" s="24"/>
      <c r="F116" s="24"/>
      <c r="G116" s="24"/>
    </row>
    <row r="117" spans="1:7" ht="14.25" customHeight="1">
      <c r="A117" s="270"/>
      <c r="B117" s="64"/>
      <c r="C117" s="83"/>
      <c r="D117" s="24"/>
      <c r="E117" s="24"/>
      <c r="F117" s="24"/>
      <c r="G117" s="24"/>
    </row>
    <row r="118" spans="1:7" ht="29.25" customHeight="1">
      <c r="A118" s="270">
        <v>20</v>
      </c>
      <c r="C118" s="79" t="s">
        <v>437</v>
      </c>
      <c r="D118" s="26" t="s">
        <v>107</v>
      </c>
      <c r="E118" s="24">
        <v>4</v>
      </c>
      <c r="F118" s="24"/>
      <c r="G118" s="24"/>
    </row>
    <row r="119" spans="1:7" ht="29.25" customHeight="1">
      <c r="A119" s="270">
        <v>21</v>
      </c>
      <c r="C119" s="79" t="s">
        <v>410</v>
      </c>
      <c r="D119" s="26" t="s">
        <v>199</v>
      </c>
      <c r="E119" s="24">
        <v>1</v>
      </c>
      <c r="F119" s="24"/>
      <c r="G119" s="24"/>
    </row>
    <row r="120" spans="1:7" ht="14.25" customHeight="1">
      <c r="A120" s="270"/>
      <c r="B120" s="64"/>
      <c r="C120" s="83"/>
      <c r="D120" s="24"/>
      <c r="E120" s="24"/>
      <c r="F120" s="24"/>
      <c r="G120" s="24"/>
    </row>
    <row r="121" spans="1:7" ht="25.5" customHeight="1">
      <c r="A121" s="270">
        <v>22</v>
      </c>
      <c r="C121" s="67" t="s">
        <v>438</v>
      </c>
      <c r="D121" s="24" t="s">
        <v>199</v>
      </c>
      <c r="E121" s="24">
        <v>1</v>
      </c>
      <c r="F121" s="24"/>
      <c r="G121" s="24"/>
    </row>
    <row r="122" spans="1:7">
      <c r="A122" s="270"/>
      <c r="C122" s="79"/>
      <c r="E122" s="24"/>
      <c r="F122" s="24"/>
      <c r="G122" s="24"/>
    </row>
    <row r="123" spans="1:7" ht="12">
      <c r="A123" s="270"/>
      <c r="B123" s="81" t="s">
        <v>411</v>
      </c>
      <c r="C123" s="79"/>
      <c r="D123" s="24"/>
      <c r="E123" s="24"/>
      <c r="F123" s="24"/>
      <c r="G123" s="24"/>
    </row>
    <row r="124" spans="1:7">
      <c r="A124" s="270"/>
      <c r="C124" s="79"/>
      <c r="D124" s="24"/>
      <c r="E124" s="24"/>
      <c r="F124" s="24"/>
      <c r="G124" s="24"/>
    </row>
    <row r="125" spans="1:7">
      <c r="A125" s="270"/>
      <c r="C125" s="79"/>
      <c r="D125" s="24"/>
      <c r="E125" s="24"/>
      <c r="F125" s="24"/>
      <c r="G125" s="24"/>
    </row>
    <row r="126" spans="1:7">
      <c r="A126" s="270">
        <v>23</v>
      </c>
      <c r="C126" s="79" t="s">
        <v>412</v>
      </c>
      <c r="D126" s="26" t="s">
        <v>107</v>
      </c>
      <c r="E126" s="24">
        <v>20</v>
      </c>
      <c r="F126" s="24"/>
      <c r="G126" s="24"/>
    </row>
    <row r="127" spans="1:7">
      <c r="A127" s="270"/>
      <c r="C127" s="79"/>
      <c r="E127" s="24"/>
      <c r="F127" s="24"/>
      <c r="G127" s="24"/>
    </row>
    <row r="128" spans="1:7">
      <c r="A128" s="270"/>
      <c r="C128" s="79"/>
      <c r="E128" s="24"/>
      <c r="F128" s="24"/>
      <c r="G128" s="24"/>
    </row>
    <row r="129" spans="1:7" ht="55.5" customHeight="1">
      <c r="A129" s="270"/>
      <c r="B129" s="1060" t="s">
        <v>48</v>
      </c>
      <c r="C129" s="1061"/>
      <c r="E129" s="24"/>
      <c r="F129" s="24"/>
      <c r="G129" s="24"/>
    </row>
    <row r="130" spans="1:7">
      <c r="A130" s="270"/>
      <c r="C130" s="79"/>
      <c r="E130" s="24"/>
      <c r="F130" s="24"/>
      <c r="G130" s="24"/>
    </row>
    <row r="131" spans="1:7" ht="24">
      <c r="A131" s="270">
        <v>24</v>
      </c>
      <c r="C131" s="79" t="s">
        <v>49</v>
      </c>
      <c r="D131" s="26" t="s">
        <v>50</v>
      </c>
      <c r="E131" s="24">
        <v>75</v>
      </c>
      <c r="F131" s="24"/>
      <c r="G131" s="24"/>
    </row>
    <row r="132" spans="1:7">
      <c r="A132" s="270"/>
      <c r="C132" s="79"/>
      <c r="E132" s="24"/>
      <c r="F132" s="24"/>
      <c r="G132" s="24"/>
    </row>
    <row r="133" spans="1:7" ht="66.75" customHeight="1">
      <c r="A133" s="270"/>
      <c r="B133" s="1060" t="s">
        <v>51</v>
      </c>
      <c r="C133" s="1061"/>
      <c r="E133" s="24"/>
      <c r="F133" s="24"/>
      <c r="G133" s="24"/>
    </row>
    <row r="134" spans="1:7">
      <c r="A134" s="270"/>
      <c r="C134" s="79"/>
      <c r="E134" s="24"/>
      <c r="F134" s="24"/>
      <c r="G134" s="24"/>
    </row>
    <row r="135" spans="1:7" ht="22.5" customHeight="1">
      <c r="A135" s="270">
        <v>25</v>
      </c>
      <c r="C135" s="79" t="s">
        <v>52</v>
      </c>
      <c r="D135" s="26" t="s">
        <v>50</v>
      </c>
      <c r="E135" s="24">
        <v>700</v>
      </c>
      <c r="F135" s="24"/>
      <c r="G135" s="24"/>
    </row>
    <row r="136" spans="1:7" ht="12.75">
      <c r="A136" s="270"/>
      <c r="B136" s="237" t="s">
        <v>413</v>
      </c>
      <c r="C136" s="79"/>
      <c r="E136" s="24"/>
      <c r="F136" s="24"/>
      <c r="G136" s="24"/>
    </row>
    <row r="137" spans="1:7" ht="29.25" customHeight="1">
      <c r="A137" s="270"/>
      <c r="B137" s="80" t="s">
        <v>414</v>
      </c>
      <c r="C137" s="79"/>
      <c r="E137" s="24"/>
      <c r="F137" s="24"/>
      <c r="G137" s="24"/>
    </row>
    <row r="138" spans="1:7" ht="18" customHeight="1">
      <c r="A138" s="270"/>
      <c r="C138" s="79"/>
      <c r="E138" s="24"/>
      <c r="F138" s="24"/>
      <c r="G138" s="24"/>
    </row>
    <row r="139" spans="1:7" ht="51" customHeight="1">
      <c r="A139" s="270"/>
      <c r="B139" s="1060" t="s">
        <v>439</v>
      </c>
      <c r="C139" s="1061"/>
      <c r="E139" s="24"/>
      <c r="F139" s="24"/>
      <c r="G139" s="24"/>
    </row>
    <row r="140" spans="1:7" ht="12">
      <c r="A140" s="270"/>
      <c r="B140" s="68"/>
      <c r="C140" s="173"/>
      <c r="E140" s="24"/>
      <c r="F140" s="24"/>
      <c r="G140" s="24"/>
    </row>
    <row r="141" spans="1:7" ht="24">
      <c r="A141" s="270">
        <v>26</v>
      </c>
      <c r="C141" s="79" t="s">
        <v>440</v>
      </c>
      <c r="D141" s="26" t="s">
        <v>196</v>
      </c>
      <c r="E141" s="24">
        <v>10</v>
      </c>
      <c r="F141" s="24"/>
      <c r="G141" s="24"/>
    </row>
    <row r="142" spans="1:7" s="25" customFormat="1" ht="12.75">
      <c r="A142" s="315"/>
      <c r="B142" s="50"/>
      <c r="C142" s="146" t="s">
        <v>10</v>
      </c>
      <c r="D142" s="82"/>
      <c r="E142" s="139"/>
      <c r="F142" s="82"/>
      <c r="G142" s="75"/>
    </row>
    <row r="143" spans="1:7" ht="29.25" customHeight="1">
      <c r="A143" s="270"/>
      <c r="C143" s="79"/>
      <c r="E143" s="24"/>
      <c r="F143" s="24"/>
      <c r="G143" s="24"/>
    </row>
    <row r="144" spans="1:7" ht="30.75" customHeight="1">
      <c r="A144" s="270"/>
      <c r="B144" s="1062" t="s">
        <v>415</v>
      </c>
      <c r="C144" s="1061"/>
      <c r="D144" s="24"/>
      <c r="E144" s="24"/>
      <c r="F144" s="24"/>
      <c r="G144" s="24"/>
    </row>
    <row r="145" spans="1:7" ht="60" customHeight="1">
      <c r="A145" s="270"/>
      <c r="B145" s="1062" t="s">
        <v>441</v>
      </c>
      <c r="C145" s="1061"/>
      <c r="D145" s="24"/>
      <c r="E145" s="24"/>
      <c r="F145" s="24"/>
      <c r="G145" s="24"/>
    </row>
    <row r="146" spans="1:7" ht="21" customHeight="1">
      <c r="A146" s="270"/>
      <c r="B146" s="103"/>
      <c r="C146" s="90"/>
      <c r="D146" s="24"/>
      <c r="E146" s="24"/>
      <c r="F146" s="24"/>
      <c r="G146" s="24"/>
    </row>
    <row r="147" spans="1:7" ht="33.75" customHeight="1">
      <c r="A147" s="270">
        <v>27</v>
      </c>
      <c r="B147" s="103"/>
      <c r="C147" s="64" t="s">
        <v>442</v>
      </c>
      <c r="D147" s="24" t="s">
        <v>199</v>
      </c>
      <c r="E147" s="24">
        <v>1</v>
      </c>
      <c r="F147" s="24"/>
      <c r="G147" s="24"/>
    </row>
    <row r="148" spans="1:7" ht="21" customHeight="1">
      <c r="A148" s="270"/>
      <c r="B148" s="103"/>
      <c r="C148" s="90"/>
      <c r="D148" s="24"/>
      <c r="E148" s="24"/>
      <c r="F148" s="24"/>
      <c r="G148" s="24"/>
    </row>
    <row r="149" spans="1:7" ht="41.25" customHeight="1">
      <c r="A149" s="270">
        <v>28</v>
      </c>
      <c r="B149" s="103"/>
      <c r="C149" s="64" t="s">
        <v>416</v>
      </c>
      <c r="D149" s="24" t="s">
        <v>199</v>
      </c>
      <c r="E149" s="24">
        <v>1</v>
      </c>
      <c r="F149" s="24"/>
      <c r="G149" s="24"/>
    </row>
    <row r="150" spans="1:7" ht="21" customHeight="1">
      <c r="A150" s="270"/>
      <c r="B150" s="103"/>
      <c r="C150" s="64"/>
      <c r="D150" s="24"/>
      <c r="E150" s="24"/>
      <c r="F150" s="24"/>
      <c r="G150" s="24"/>
    </row>
    <row r="151" spans="1:7" ht="21" customHeight="1">
      <c r="A151" s="270">
        <v>29</v>
      </c>
      <c r="B151" s="103"/>
      <c r="C151" s="64" t="s">
        <v>785</v>
      </c>
      <c r="D151" s="24" t="s">
        <v>39</v>
      </c>
      <c r="E151" s="24">
        <v>1</v>
      </c>
      <c r="F151" s="24"/>
      <c r="G151" s="24"/>
    </row>
    <row r="152" spans="1:7" ht="21" customHeight="1">
      <c r="A152" s="270"/>
      <c r="B152" s="103"/>
      <c r="C152" s="64"/>
      <c r="D152" s="24"/>
      <c r="E152" s="24"/>
      <c r="F152" s="24"/>
      <c r="G152" s="24"/>
    </row>
    <row r="153" spans="1:7" ht="21" customHeight="1">
      <c r="A153" s="270"/>
      <c r="B153" s="103"/>
      <c r="C153" s="64"/>
      <c r="D153" s="24"/>
      <c r="E153" s="24"/>
      <c r="F153" s="24"/>
      <c r="G153" s="24"/>
    </row>
    <row r="154" spans="1:7" ht="21" customHeight="1">
      <c r="A154" s="270"/>
      <c r="B154" s="103"/>
      <c r="C154" s="64"/>
      <c r="D154" s="24"/>
      <c r="E154" s="24"/>
      <c r="F154" s="24"/>
      <c r="G154" s="24"/>
    </row>
    <row r="155" spans="1:7" ht="21" customHeight="1">
      <c r="A155" s="270"/>
      <c r="B155" s="103"/>
      <c r="C155" s="64"/>
      <c r="D155" s="24"/>
      <c r="E155" s="24"/>
      <c r="F155" s="24"/>
      <c r="G155" s="24"/>
    </row>
    <row r="156" spans="1:7" ht="21" customHeight="1">
      <c r="A156" s="270"/>
      <c r="B156" s="103"/>
      <c r="C156" s="64"/>
      <c r="D156" s="24"/>
      <c r="E156" s="24"/>
      <c r="F156" s="24"/>
      <c r="G156" s="24"/>
    </row>
    <row r="157" spans="1:7" ht="21" customHeight="1">
      <c r="A157" s="270"/>
      <c r="B157" s="103"/>
      <c r="C157" s="64"/>
      <c r="D157" s="24"/>
      <c r="E157" s="24"/>
      <c r="F157" s="24"/>
      <c r="G157" s="24"/>
    </row>
    <row r="158" spans="1:7" ht="21" customHeight="1">
      <c r="A158" s="270"/>
      <c r="B158" s="103"/>
      <c r="C158" s="64"/>
      <c r="D158" s="24"/>
      <c r="E158" s="24"/>
      <c r="F158" s="24"/>
      <c r="G158" s="24"/>
    </row>
    <row r="159" spans="1:7" ht="21" customHeight="1">
      <c r="A159" s="270"/>
      <c r="B159" s="103"/>
      <c r="C159" s="64"/>
      <c r="D159" s="24"/>
      <c r="E159" s="24"/>
      <c r="F159" s="24"/>
      <c r="G159" s="24"/>
    </row>
    <row r="160" spans="1:7" ht="21" customHeight="1">
      <c r="A160" s="270"/>
      <c r="B160" s="103"/>
      <c r="C160" s="64"/>
      <c r="D160" s="24"/>
      <c r="E160" s="24"/>
      <c r="F160" s="24"/>
      <c r="G160" s="24"/>
    </row>
    <row r="161" spans="1:7" ht="21" customHeight="1">
      <c r="A161" s="270"/>
      <c r="B161" s="103"/>
      <c r="C161" s="64"/>
      <c r="D161" s="24"/>
      <c r="E161" s="24"/>
      <c r="F161" s="24"/>
      <c r="G161" s="24"/>
    </row>
    <row r="162" spans="1:7" ht="21" customHeight="1">
      <c r="A162" s="270"/>
      <c r="B162" s="103"/>
      <c r="C162" s="64"/>
      <c r="D162" s="24"/>
      <c r="E162" s="24"/>
      <c r="F162" s="24"/>
      <c r="G162" s="24"/>
    </row>
    <row r="163" spans="1:7" ht="21" customHeight="1">
      <c r="A163" s="270"/>
      <c r="B163" s="103"/>
      <c r="C163" s="64"/>
      <c r="D163" s="24"/>
      <c r="E163" s="24"/>
      <c r="F163" s="24"/>
      <c r="G163" s="24"/>
    </row>
    <row r="164" spans="1:7" ht="21" customHeight="1">
      <c r="A164" s="270"/>
      <c r="B164" s="103"/>
      <c r="C164" s="64"/>
      <c r="D164" s="24"/>
      <c r="E164" s="24"/>
      <c r="F164" s="24"/>
      <c r="G164" s="24"/>
    </row>
    <row r="165" spans="1:7" ht="21" customHeight="1">
      <c r="A165" s="270"/>
      <c r="B165" s="103"/>
      <c r="C165" s="64"/>
      <c r="D165" s="24"/>
      <c r="E165" s="24"/>
      <c r="F165" s="24"/>
      <c r="G165" s="24"/>
    </row>
    <row r="166" spans="1:7" ht="21" customHeight="1">
      <c r="A166" s="270"/>
      <c r="B166" s="103"/>
      <c r="C166" s="64"/>
      <c r="D166" s="24"/>
      <c r="E166" s="24"/>
      <c r="F166" s="24"/>
      <c r="G166" s="24"/>
    </row>
    <row r="167" spans="1:7" ht="21" customHeight="1">
      <c r="A167" s="270"/>
      <c r="B167" s="103"/>
      <c r="C167" s="64"/>
      <c r="D167" s="24"/>
      <c r="E167" s="24"/>
      <c r="F167" s="24"/>
      <c r="G167" s="24"/>
    </row>
    <row r="168" spans="1:7" ht="21" customHeight="1">
      <c r="A168" s="270"/>
      <c r="B168" s="103"/>
      <c r="C168" s="64"/>
      <c r="D168" s="24"/>
      <c r="E168" s="24"/>
      <c r="F168" s="24"/>
      <c r="G168" s="24"/>
    </row>
    <row r="169" spans="1:7" ht="21" customHeight="1">
      <c r="A169" s="270"/>
      <c r="B169" s="103"/>
      <c r="C169" s="64"/>
      <c r="D169" s="24"/>
      <c r="E169" s="24"/>
      <c r="F169" s="24"/>
      <c r="G169" s="24"/>
    </row>
    <row r="170" spans="1:7" ht="21" customHeight="1">
      <c r="A170" s="270"/>
      <c r="B170" s="103"/>
      <c r="C170" s="64"/>
      <c r="D170" s="24"/>
      <c r="E170" s="24"/>
      <c r="F170" s="24"/>
      <c r="G170" s="24"/>
    </row>
    <row r="171" spans="1:7">
      <c r="A171" s="270"/>
      <c r="B171" s="120"/>
      <c r="D171" s="24"/>
      <c r="E171" s="24"/>
      <c r="F171" s="24"/>
      <c r="G171" s="24"/>
    </row>
    <row r="172" spans="1:7" s="25" customFormat="1" ht="12.75">
      <c r="A172" s="315"/>
      <c r="B172" s="50"/>
      <c r="C172" s="146" t="s">
        <v>10</v>
      </c>
      <c r="D172" s="82"/>
      <c r="E172" s="139"/>
      <c r="F172" s="82"/>
      <c r="G172" s="75"/>
    </row>
  </sheetData>
  <sheetProtection algorithmName="SHA-512" hashValue="7QiFHMrBIT8W82Tz3qpO6Y7ZadZzJn6FtRLn0ZacGtZzHqirEYtrBPAnBJ1UgL+7FPy0yHGfE+gIzONBIQAudQ==" saltValue="w3ljFPPd8cc0FNr2OdyNSA==" spinCount="100000" sheet="1" objects="1" scenarios="1"/>
  <mergeCells count="46">
    <mergeCell ref="A1:A2"/>
    <mergeCell ref="C1:C2"/>
    <mergeCell ref="D1:D2"/>
    <mergeCell ref="F1:F2"/>
    <mergeCell ref="B7:C7"/>
    <mergeCell ref="E1:E2"/>
    <mergeCell ref="B3:C3"/>
    <mergeCell ref="B4:C4"/>
    <mergeCell ref="B5:C5"/>
    <mergeCell ref="B38:C38"/>
    <mergeCell ref="B6:C6"/>
    <mergeCell ref="B8:C8"/>
    <mergeCell ref="B10:C10"/>
    <mergeCell ref="B12:C12"/>
    <mergeCell ref="B14:C14"/>
    <mergeCell ref="B16:C16"/>
    <mergeCell ref="B9:C9"/>
    <mergeCell ref="B18:C18"/>
    <mergeCell ref="B28:C28"/>
    <mergeCell ref="B30:C30"/>
    <mergeCell ref="B34:C34"/>
    <mergeCell ref="B36:C36"/>
    <mergeCell ref="B52:C52"/>
    <mergeCell ref="B65:C65"/>
    <mergeCell ref="B67:C67"/>
    <mergeCell ref="B69:C69"/>
    <mergeCell ref="B48:C48"/>
    <mergeCell ref="B56:C56"/>
    <mergeCell ref="B57:C57"/>
    <mergeCell ref="B75:C75"/>
    <mergeCell ref="B77:C77"/>
    <mergeCell ref="B79:C79"/>
    <mergeCell ref="B87:C87"/>
    <mergeCell ref="B89:C89"/>
    <mergeCell ref="B144:C144"/>
    <mergeCell ref="B145:C145"/>
    <mergeCell ref="B114:C114"/>
    <mergeCell ref="B116:C116"/>
    <mergeCell ref="B129:C129"/>
    <mergeCell ref="B133:C133"/>
    <mergeCell ref="B139:C139"/>
    <mergeCell ref="B95:C95"/>
    <mergeCell ref="B96:C96"/>
    <mergeCell ref="B98:C98"/>
    <mergeCell ref="B102:C102"/>
    <mergeCell ref="B103:C103"/>
  </mergeCells>
  <pageMargins left="0.31496062992125984" right="0" top="0.74803149606299213" bottom="0.74803149606299213" header="0.31496062992125984" footer="0.31496062992125984"/>
  <pageSetup paperSize="9" scale="91" orientation="portrait" r:id="rId1"/>
  <headerFooter>
    <oddHeader>&amp;R&amp;"Arial,Regular"&amp;10CONSTRUCTION OF A NEW PERMIT OFFICE AT SSR INTERNATIONAL AIRPORT</oddHeader>
    <oddFooter>&amp;L&amp;"Arial,Regular"&amp;9Bill No 3 - Watertank and Pumproom - 
Section 3.1 - Underground Watertank - Substructure&amp;C&amp;"Arial,Regular"&amp;10 3.1/&amp;P&amp;R&amp;"Arial,Regular"&amp;10Ong Seng Goburdhun Partners Ltd</oddFooter>
  </headerFooter>
  <rowBreaks count="4" manualBreakCount="4">
    <brk id="46" max="16383" man="1"/>
    <brk id="74" max="16383" man="1"/>
    <brk id="112" max="16383" man="1"/>
    <brk id="142"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zoomScale="80" zoomScaleNormal="100" zoomScaleSheetLayoutView="80" workbookViewId="0"/>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762</v>
      </c>
      <c r="D5" s="32"/>
      <c r="F5" s="13"/>
    </row>
    <row r="6" spans="2:6" ht="12" customHeight="1">
      <c r="B6" s="11"/>
      <c r="C6" s="36" t="s">
        <v>388</v>
      </c>
      <c r="D6" s="33"/>
      <c r="F6" s="13"/>
    </row>
    <row r="7" spans="2:6" ht="28.5" customHeight="1">
      <c r="B7" s="11"/>
      <c r="C7" s="1058" t="s">
        <v>775</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776</v>
      </c>
      <c r="F13" s="13"/>
    </row>
    <row r="14" spans="2:6" ht="22.35" customHeight="1">
      <c r="B14" s="11"/>
      <c r="C14" s="41"/>
      <c r="D14" s="15" t="s">
        <v>777</v>
      </c>
      <c r="F14" s="13"/>
    </row>
    <row r="15" spans="2:6" ht="22.35" customHeight="1">
      <c r="B15" s="11"/>
      <c r="C15" s="41"/>
      <c r="D15" s="15" t="s">
        <v>778</v>
      </c>
      <c r="F15" s="13"/>
    </row>
    <row r="16" spans="2:6" ht="22.35" customHeight="1">
      <c r="B16" s="11"/>
      <c r="C16" s="41"/>
      <c r="D16" s="15" t="s">
        <v>779</v>
      </c>
      <c r="F16" s="13"/>
    </row>
    <row r="17" spans="2:6" ht="22.35" customHeight="1">
      <c r="B17" s="11"/>
      <c r="C17" s="41"/>
      <c r="D17" s="15" t="s">
        <v>780</v>
      </c>
      <c r="F17" s="13"/>
    </row>
    <row r="18" spans="2:6" ht="15.75" customHeight="1">
      <c r="B18" s="11"/>
      <c r="C18" s="41"/>
      <c r="D18" s="15"/>
      <c r="F18" s="13"/>
    </row>
    <row r="19" spans="2:6" ht="19.5" customHeight="1">
      <c r="B19" s="11"/>
      <c r="C19" s="41"/>
      <c r="D19" s="15"/>
      <c r="F19" s="13"/>
    </row>
    <row r="20" spans="2:6" ht="13.5" customHeight="1">
      <c r="B20" s="11"/>
      <c r="C20" s="41"/>
      <c r="D20" s="15"/>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781</v>
      </c>
      <c r="D52" s="44"/>
      <c r="E52" s="39"/>
      <c r="F52" s="13"/>
    </row>
    <row r="53" spans="2:6">
      <c r="B53" s="11"/>
      <c r="C53" s="43" t="s">
        <v>782</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6" orientation="portrait" useFirstPageNumber="1" r:id="rId1"/>
  <headerFooter>
    <oddHeader>&amp;R&amp;"Arial,Regular"3.1/&amp;P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376"/>
  <sheetViews>
    <sheetView view="pageBreakPreview" topLeftCell="A30" zoomScale="110" zoomScaleNormal="100" zoomScaleSheetLayoutView="110" workbookViewId="0">
      <selection activeCell="E20" sqref="E20"/>
    </sheetView>
  </sheetViews>
  <sheetFormatPr defaultColWidth="9.140625" defaultRowHeight="15"/>
  <cols>
    <col min="1" max="1" width="6.7109375" style="76" customWidth="1"/>
    <col min="2" max="2" width="3.5703125" style="120" customWidth="1"/>
    <col min="3" max="3" width="44.140625" style="67" customWidth="1"/>
    <col min="4" max="4" width="6.140625" style="24" customWidth="1"/>
    <col min="5" max="5" width="9.140625" style="89"/>
    <col min="6" max="6" width="9.140625" style="26"/>
    <col min="7" max="7" width="16.85546875" style="24" customWidth="1"/>
    <col min="8" max="16384" width="9.140625" style="45"/>
  </cols>
  <sheetData>
    <row r="1" spans="1:7" ht="15" customHeight="1">
      <c r="A1" s="1065" t="s">
        <v>5</v>
      </c>
      <c r="B1" s="46"/>
      <c r="C1" s="1116" t="s">
        <v>6</v>
      </c>
      <c r="D1" s="1070" t="s">
        <v>7</v>
      </c>
      <c r="E1" s="1092" t="s">
        <v>8</v>
      </c>
      <c r="F1" s="1116" t="s">
        <v>11</v>
      </c>
      <c r="G1" s="56" t="s">
        <v>9</v>
      </c>
    </row>
    <row r="2" spans="1:7">
      <c r="A2" s="1066"/>
      <c r="B2" s="47"/>
      <c r="C2" s="1117"/>
      <c r="D2" s="1071"/>
      <c r="E2" s="1093"/>
      <c r="F2" s="1117"/>
      <c r="G2" s="57" t="s">
        <v>12</v>
      </c>
    </row>
    <row r="3" spans="1:7" ht="24" customHeight="1">
      <c r="A3" s="233"/>
      <c r="B3" s="1129"/>
      <c r="C3" s="1130"/>
      <c r="D3" s="234"/>
      <c r="E3" s="248"/>
      <c r="F3" s="250"/>
      <c r="G3" s="234"/>
    </row>
    <row r="4" spans="1:7" ht="18.75" customHeight="1">
      <c r="B4" s="1121" t="s">
        <v>762</v>
      </c>
      <c r="C4" s="1122"/>
    </row>
    <row r="5" spans="1:7" ht="31.5" customHeight="1">
      <c r="B5" s="1121" t="s">
        <v>388</v>
      </c>
      <c r="C5" s="1122"/>
    </row>
    <row r="6" spans="1:7" ht="15" customHeight="1">
      <c r="B6" s="1121" t="s">
        <v>783</v>
      </c>
      <c r="C6" s="1122"/>
    </row>
    <row r="7" spans="1:7" ht="15" customHeight="1">
      <c r="B7" s="1121" t="s">
        <v>443</v>
      </c>
      <c r="C7" s="1122"/>
    </row>
    <row r="8" spans="1:7" ht="20.25" customHeight="1">
      <c r="B8" s="1121" t="s">
        <v>444</v>
      </c>
      <c r="C8" s="1122"/>
    </row>
    <row r="9" spans="1:7">
      <c r="B9" s="48"/>
    </row>
    <row r="10" spans="1:7" ht="20.25" customHeight="1">
      <c r="B10" s="1121" t="s">
        <v>402</v>
      </c>
      <c r="C10" s="1122"/>
    </row>
    <row r="11" spans="1:7" ht="12">
      <c r="B11" s="58"/>
    </row>
    <row r="12" spans="1:7" ht="98.25" customHeight="1">
      <c r="B12" s="1062" t="s">
        <v>697</v>
      </c>
      <c r="C12" s="1061"/>
    </row>
    <row r="13" spans="1:7" ht="12">
      <c r="B13" s="49"/>
    </row>
    <row r="14" spans="1:7" ht="21.75" customHeight="1">
      <c r="B14" s="1062" t="s">
        <v>120</v>
      </c>
      <c r="C14" s="1061"/>
    </row>
    <row r="15" spans="1:7" ht="12">
      <c r="B15" s="49"/>
    </row>
    <row r="16" spans="1:7" ht="21" customHeight="1">
      <c r="B16" s="1084" t="s">
        <v>446</v>
      </c>
      <c r="C16" s="1076"/>
    </row>
    <row r="18" spans="1:5">
      <c r="A18" s="76">
        <v>1</v>
      </c>
      <c r="C18" s="67" t="s">
        <v>698</v>
      </c>
      <c r="D18" s="24" t="s">
        <v>395</v>
      </c>
      <c r="E18" s="89">
        <v>1</v>
      </c>
    </row>
    <row r="20" spans="1:5">
      <c r="A20" s="76">
        <v>2</v>
      </c>
      <c r="C20" s="67" t="s">
        <v>491</v>
      </c>
      <c r="D20" s="24" t="s">
        <v>423</v>
      </c>
      <c r="E20" s="89">
        <v>1</v>
      </c>
    </row>
    <row r="22" spans="1:5" ht="24">
      <c r="A22" s="76">
        <v>3</v>
      </c>
      <c r="C22" s="67" t="s">
        <v>492</v>
      </c>
      <c r="D22" s="24" t="s">
        <v>423</v>
      </c>
      <c r="E22" s="89">
        <v>1</v>
      </c>
    </row>
    <row r="24" spans="1:5" ht="15" customHeight="1">
      <c r="B24" s="1062" t="s">
        <v>125</v>
      </c>
      <c r="C24" s="1061"/>
    </row>
    <row r="25" spans="1:5" ht="15.75" customHeight="1">
      <c r="B25" s="54"/>
      <c r="C25" s="68"/>
    </row>
    <row r="26" spans="1:5" ht="18" customHeight="1">
      <c r="B26" s="1084" t="s">
        <v>447</v>
      </c>
      <c r="C26" s="1076"/>
    </row>
    <row r="27" spans="1:5" ht="14.25" customHeight="1">
      <c r="B27" s="54"/>
      <c r="C27" s="68"/>
    </row>
    <row r="28" spans="1:5">
      <c r="A28" s="76">
        <v>4</v>
      </c>
      <c r="C28" s="67" t="s">
        <v>493</v>
      </c>
      <c r="D28" s="24" t="s">
        <v>423</v>
      </c>
      <c r="E28" s="89">
        <v>1</v>
      </c>
    </row>
    <row r="30" spans="1:5" ht="60" customHeight="1">
      <c r="B30" s="1062" t="s">
        <v>170</v>
      </c>
      <c r="C30" s="1061"/>
    </row>
    <row r="31" spans="1:5">
      <c r="C31" s="69"/>
    </row>
    <row r="32" spans="1:5" ht="15" customHeight="1">
      <c r="B32" s="1062" t="s">
        <v>140</v>
      </c>
      <c r="C32" s="1061"/>
    </row>
    <row r="33" spans="1:7">
      <c r="C33" s="116"/>
    </row>
    <row r="34" spans="1:7" ht="15" customHeight="1">
      <c r="B34" s="1084" t="s">
        <v>141</v>
      </c>
      <c r="C34" s="1076"/>
    </row>
    <row r="36" spans="1:7" ht="18.75" customHeight="1">
      <c r="A36" s="76">
        <v>5</v>
      </c>
      <c r="C36" s="67" t="s">
        <v>698</v>
      </c>
      <c r="D36" s="24" t="s">
        <v>107</v>
      </c>
      <c r="E36" s="89">
        <v>3</v>
      </c>
    </row>
    <row r="37" spans="1:7" ht="18.75" customHeight="1"/>
    <row r="38" spans="1:7" ht="18.75" customHeight="1"/>
    <row r="39" spans="1:7" s="25" customFormat="1" ht="12.75">
      <c r="A39" s="62"/>
      <c r="B39" s="50"/>
      <c r="C39" s="95" t="s">
        <v>10</v>
      </c>
      <c r="D39" s="139"/>
      <c r="E39" s="145"/>
      <c r="F39" s="82"/>
      <c r="G39" s="75"/>
    </row>
    <row r="40" spans="1:7" ht="18.75" customHeight="1"/>
    <row r="41" spans="1:7" ht="23.25" customHeight="1">
      <c r="B41" s="1062" t="s">
        <v>494</v>
      </c>
      <c r="C41" s="1061"/>
    </row>
    <row r="43" spans="1:7">
      <c r="A43" s="76">
        <v>6</v>
      </c>
      <c r="C43" s="67" t="s">
        <v>699</v>
      </c>
      <c r="D43" s="24" t="s">
        <v>107</v>
      </c>
      <c r="E43" s="89">
        <v>1</v>
      </c>
    </row>
    <row r="44" spans="1:7" ht="18.75" customHeight="1"/>
    <row r="45" spans="1:7" ht="23.25" customHeight="1">
      <c r="B45" s="1062" t="s">
        <v>448</v>
      </c>
      <c r="C45" s="1061"/>
    </row>
    <row r="47" spans="1:7">
      <c r="A47" s="76">
        <v>7</v>
      </c>
      <c r="C47" s="67" t="s">
        <v>495</v>
      </c>
      <c r="D47" s="24" t="s">
        <v>107</v>
      </c>
      <c r="E47" s="89">
        <v>5</v>
      </c>
    </row>
    <row r="50" spans="1:5" ht="15" customHeight="1">
      <c r="B50" s="1062" t="s">
        <v>449</v>
      </c>
      <c r="C50" s="1061"/>
    </row>
    <row r="52" spans="1:5" ht="16.5" customHeight="1">
      <c r="B52" s="1084" t="s">
        <v>450</v>
      </c>
      <c r="C52" s="1076"/>
    </row>
    <row r="54" spans="1:5">
      <c r="A54" s="76">
        <v>8</v>
      </c>
      <c r="C54" s="67" t="s">
        <v>496</v>
      </c>
      <c r="D54" s="24" t="s">
        <v>196</v>
      </c>
      <c r="E54" s="89">
        <v>8</v>
      </c>
    </row>
    <row r="56" spans="1:5" ht="24" customHeight="1">
      <c r="B56" s="1084" t="s">
        <v>451</v>
      </c>
      <c r="C56" s="1076"/>
    </row>
    <row r="57" spans="1:5" ht="24" customHeight="1">
      <c r="A57" s="76">
        <v>9</v>
      </c>
      <c r="B57" s="103"/>
      <c r="C57" s="64" t="s">
        <v>493</v>
      </c>
      <c r="D57" s="24" t="s">
        <v>107</v>
      </c>
      <c r="E57" s="89">
        <v>4</v>
      </c>
    </row>
    <row r="58" spans="1:5" ht="24" customHeight="1">
      <c r="B58" s="103"/>
      <c r="C58" s="90"/>
    </row>
    <row r="59" spans="1:5" ht="65.25" customHeight="1">
      <c r="B59" s="1062" t="s">
        <v>128</v>
      </c>
      <c r="C59" s="1061"/>
    </row>
    <row r="60" spans="1:5" ht="27.75" customHeight="1">
      <c r="B60" s="1062" t="s">
        <v>177</v>
      </c>
      <c r="C60" s="1061"/>
    </row>
    <row r="62" spans="1:5">
      <c r="A62" s="76">
        <v>10</v>
      </c>
      <c r="C62" s="67" t="s">
        <v>130</v>
      </c>
      <c r="D62" s="24" t="s">
        <v>50</v>
      </c>
      <c r="E62" s="89">
        <v>15</v>
      </c>
    </row>
    <row r="64" spans="1:5" ht="72.75" customHeight="1">
      <c r="B64" s="1062" t="s">
        <v>131</v>
      </c>
      <c r="C64" s="1061"/>
    </row>
    <row r="65" spans="1:7" ht="40.5" customHeight="1">
      <c r="B65" s="1062" t="s">
        <v>129</v>
      </c>
      <c r="C65" s="1061"/>
    </row>
    <row r="66" spans="1:7">
      <c r="A66" s="76">
        <v>11</v>
      </c>
      <c r="C66" s="67" t="s">
        <v>130</v>
      </c>
      <c r="D66" s="24" t="s">
        <v>50</v>
      </c>
      <c r="E66" s="89">
        <v>140</v>
      </c>
    </row>
    <row r="76" spans="1:7" s="25" customFormat="1" ht="12.75">
      <c r="A76" s="62"/>
      <c r="B76" s="50"/>
      <c r="C76" s="95" t="s">
        <v>10</v>
      </c>
      <c r="D76" s="139"/>
      <c r="E76" s="145"/>
      <c r="F76" s="82"/>
      <c r="G76" s="75"/>
    </row>
    <row r="79" spans="1:7" ht="15" customHeight="1">
      <c r="A79" s="27"/>
      <c r="B79" s="238" t="s">
        <v>452</v>
      </c>
      <c r="C79" s="70"/>
      <c r="D79" s="71"/>
      <c r="E79" s="118"/>
      <c r="F79" s="30"/>
      <c r="G79" s="27"/>
    </row>
    <row r="80" spans="1:7" ht="12.75">
      <c r="A80" s="27"/>
      <c r="B80" s="238" t="s">
        <v>160</v>
      </c>
      <c r="C80" s="70"/>
      <c r="D80" s="71"/>
      <c r="E80" s="118"/>
      <c r="F80" s="30"/>
      <c r="G80" s="27"/>
    </row>
    <row r="81" spans="1:7" ht="12" customHeight="1">
      <c r="A81" s="27"/>
      <c r="B81" s="99"/>
      <c r="C81" s="70"/>
      <c r="D81" s="71"/>
      <c r="E81" s="118"/>
      <c r="F81" s="30"/>
      <c r="G81" s="27"/>
    </row>
    <row r="82" spans="1:7" ht="104.25" customHeight="1">
      <c r="A82" s="59"/>
      <c r="B82" s="1079" t="s">
        <v>453</v>
      </c>
      <c r="C82" s="1126"/>
      <c r="D82" s="100"/>
      <c r="F82" s="45"/>
      <c r="G82" s="59"/>
    </row>
    <row r="83" spans="1:7" ht="12">
      <c r="A83" s="59"/>
      <c r="B83" s="92"/>
      <c r="C83" s="101"/>
      <c r="D83" s="100"/>
      <c r="F83" s="45"/>
      <c r="G83" s="59"/>
    </row>
    <row r="84" spans="1:7" ht="12">
      <c r="A84" s="59">
        <v>12</v>
      </c>
      <c r="B84" s="92"/>
      <c r="C84" s="102" t="s">
        <v>497</v>
      </c>
      <c r="D84" s="24" t="s">
        <v>17</v>
      </c>
      <c r="E84" s="89">
        <v>8</v>
      </c>
      <c r="F84" s="45"/>
      <c r="G84" s="59"/>
    </row>
    <row r="85" spans="1:7" ht="12">
      <c r="A85" s="59"/>
      <c r="B85" s="92"/>
      <c r="C85" s="102"/>
      <c r="F85" s="45"/>
      <c r="G85" s="59"/>
    </row>
    <row r="86" spans="1:7" ht="9.75" customHeight="1">
      <c r="A86" s="59"/>
      <c r="B86" s="92"/>
      <c r="C86" s="101"/>
      <c r="D86" s="100"/>
      <c r="F86" s="45"/>
      <c r="G86" s="59"/>
    </row>
    <row r="87" spans="1:7" ht="12.75">
      <c r="A87" s="59"/>
      <c r="B87" s="1069" t="s">
        <v>454</v>
      </c>
      <c r="C87" s="1059"/>
      <c r="D87" s="100"/>
      <c r="F87" s="45"/>
      <c r="G87" s="59"/>
    </row>
    <row r="88" spans="1:7" ht="12">
      <c r="A88" s="59"/>
      <c r="B88" s="92"/>
      <c r="C88" s="101"/>
      <c r="D88" s="100"/>
      <c r="F88" s="45"/>
      <c r="G88" s="59"/>
    </row>
    <row r="89" spans="1:7" ht="92.25" customHeight="1">
      <c r="A89" s="59"/>
      <c r="B89" s="1062" t="s">
        <v>445</v>
      </c>
      <c r="C89" s="1061"/>
      <c r="D89" s="100"/>
      <c r="F89" s="45"/>
      <c r="G89" s="59"/>
    </row>
    <row r="90" spans="1:7" ht="6" customHeight="1">
      <c r="A90" s="59"/>
      <c r="B90" s="92"/>
      <c r="C90" s="101"/>
      <c r="D90" s="100"/>
      <c r="F90" s="45"/>
      <c r="G90" s="59"/>
    </row>
    <row r="91" spans="1:7" ht="12">
      <c r="A91" s="59"/>
      <c r="B91" s="1062" t="s">
        <v>120</v>
      </c>
      <c r="C91" s="1061"/>
      <c r="D91" s="100"/>
      <c r="F91" s="45"/>
      <c r="G91" s="59"/>
    </row>
    <row r="92" spans="1:7" ht="12">
      <c r="A92" s="59"/>
      <c r="B92" s="92"/>
      <c r="C92" s="101"/>
      <c r="D92" s="100"/>
      <c r="F92" s="45"/>
      <c r="G92" s="59"/>
    </row>
    <row r="93" spans="1:7" ht="12" customHeight="1">
      <c r="A93" s="59"/>
      <c r="B93" s="1084" t="s">
        <v>164</v>
      </c>
      <c r="C93" s="1076"/>
      <c r="D93" s="100"/>
      <c r="F93" s="45"/>
      <c r="G93" s="59"/>
    </row>
    <row r="94" spans="1:7" ht="12">
      <c r="A94" s="59"/>
      <c r="B94" s="92"/>
      <c r="C94" s="101"/>
      <c r="D94" s="100"/>
      <c r="F94" s="45"/>
      <c r="G94" s="59"/>
    </row>
    <row r="95" spans="1:7" ht="8.25" customHeight="1">
      <c r="A95" s="59"/>
      <c r="B95" s="92"/>
      <c r="C95" s="101"/>
      <c r="D95" s="100"/>
      <c r="F95" s="45"/>
      <c r="G95" s="59"/>
    </row>
    <row r="96" spans="1:7" ht="12">
      <c r="A96" s="59">
        <v>13</v>
      </c>
      <c r="B96" s="92"/>
      <c r="C96" s="101" t="s">
        <v>498</v>
      </c>
      <c r="D96" s="100" t="s">
        <v>196</v>
      </c>
      <c r="E96" s="89">
        <v>2</v>
      </c>
      <c r="F96" s="45"/>
      <c r="G96" s="59"/>
    </row>
    <row r="97" spans="1:7" ht="12">
      <c r="A97" s="59"/>
      <c r="B97" s="92"/>
      <c r="C97" s="101"/>
      <c r="D97" s="100"/>
      <c r="F97" s="45"/>
      <c r="G97" s="59"/>
    </row>
    <row r="98" spans="1:7" ht="12">
      <c r="A98" s="59">
        <v>14</v>
      </c>
      <c r="B98" s="92"/>
      <c r="C98" s="101" t="s">
        <v>499</v>
      </c>
      <c r="D98" s="100" t="s">
        <v>196</v>
      </c>
      <c r="E98" s="89">
        <v>2</v>
      </c>
      <c r="F98" s="45"/>
      <c r="G98" s="59"/>
    </row>
    <row r="99" spans="1:7" ht="12">
      <c r="A99" s="59"/>
      <c r="B99" s="92"/>
      <c r="C99" s="101"/>
      <c r="D99" s="100"/>
      <c r="F99" s="45"/>
      <c r="G99" s="59"/>
    </row>
    <row r="100" spans="1:7" ht="12">
      <c r="A100" s="59"/>
      <c r="B100" s="51" t="s">
        <v>169</v>
      </c>
      <c r="C100" s="101"/>
      <c r="D100" s="100"/>
      <c r="F100" s="45"/>
      <c r="G100" s="59"/>
    </row>
    <row r="101" spans="1:7" ht="12">
      <c r="A101" s="59"/>
      <c r="B101" s="92"/>
      <c r="C101" s="101"/>
      <c r="D101" s="100"/>
      <c r="F101" s="45"/>
      <c r="G101" s="59"/>
    </row>
    <row r="102" spans="1:7" ht="91.5" customHeight="1">
      <c r="A102" s="59"/>
      <c r="B102" s="1062" t="s">
        <v>170</v>
      </c>
      <c r="C102" s="1061"/>
      <c r="D102" s="100"/>
      <c r="F102" s="45"/>
      <c r="G102" s="59"/>
    </row>
    <row r="103" spans="1:7" ht="12">
      <c r="A103" s="59"/>
      <c r="B103" s="92"/>
      <c r="C103" s="101"/>
      <c r="D103" s="100"/>
      <c r="F103" s="45"/>
      <c r="G103" s="59"/>
    </row>
    <row r="104" spans="1:7" ht="12">
      <c r="A104" s="59"/>
      <c r="B104" s="1062" t="s">
        <v>455</v>
      </c>
      <c r="C104" s="1076"/>
      <c r="D104" s="100"/>
      <c r="F104" s="45"/>
      <c r="G104" s="59"/>
    </row>
    <row r="105" spans="1:7" ht="12">
      <c r="A105" s="59"/>
      <c r="B105" s="92"/>
      <c r="C105" s="101"/>
      <c r="D105" s="100"/>
      <c r="F105" s="45"/>
      <c r="G105" s="59"/>
    </row>
    <row r="106" spans="1:7" ht="12" customHeight="1">
      <c r="A106" s="59"/>
      <c r="B106" s="1084" t="s">
        <v>172</v>
      </c>
      <c r="C106" s="1076"/>
      <c r="D106" s="100"/>
      <c r="F106" s="45"/>
      <c r="G106" s="59"/>
    </row>
    <row r="107" spans="1:7" ht="12">
      <c r="A107" s="59"/>
      <c r="B107" s="92"/>
      <c r="C107" s="101"/>
      <c r="D107" s="100"/>
      <c r="F107" s="45"/>
      <c r="G107" s="59"/>
    </row>
    <row r="108" spans="1:7" ht="12">
      <c r="A108" s="59">
        <v>15</v>
      </c>
      <c r="B108" s="92"/>
      <c r="C108" s="101" t="s">
        <v>456</v>
      </c>
      <c r="D108" s="100" t="s">
        <v>107</v>
      </c>
      <c r="E108" s="89">
        <v>1</v>
      </c>
      <c r="F108" s="45"/>
      <c r="G108" s="59"/>
    </row>
    <row r="109" spans="1:7" ht="12">
      <c r="A109" s="59"/>
      <c r="B109" s="92"/>
      <c r="C109" s="101"/>
      <c r="D109" s="100"/>
      <c r="F109" s="45"/>
      <c r="G109" s="59"/>
    </row>
    <row r="110" spans="1:7" ht="12">
      <c r="A110" s="59">
        <v>16</v>
      </c>
      <c r="B110" s="92"/>
      <c r="C110" s="101" t="s">
        <v>500</v>
      </c>
      <c r="D110" s="100" t="s">
        <v>107</v>
      </c>
      <c r="E110" s="89">
        <v>1</v>
      </c>
      <c r="F110" s="45"/>
      <c r="G110" s="59"/>
    </row>
    <row r="111" spans="1:7" ht="12">
      <c r="A111" s="59"/>
      <c r="B111" s="92"/>
      <c r="C111" s="101"/>
      <c r="D111" s="100"/>
      <c r="F111" s="45"/>
      <c r="G111" s="59"/>
    </row>
    <row r="112" spans="1:7" ht="12">
      <c r="A112" s="59"/>
      <c r="B112" s="92"/>
      <c r="C112" s="101"/>
      <c r="D112" s="100"/>
      <c r="F112" s="45"/>
      <c r="G112" s="59"/>
    </row>
    <row r="113" spans="1:7" ht="12">
      <c r="A113" s="59"/>
      <c r="B113" s="92"/>
      <c r="C113" s="101"/>
      <c r="D113" s="100"/>
      <c r="F113" s="45"/>
      <c r="G113" s="59"/>
    </row>
    <row r="114" spans="1:7" ht="12">
      <c r="A114" s="59"/>
      <c r="B114" s="92"/>
      <c r="C114" s="101"/>
      <c r="D114" s="100"/>
      <c r="F114" s="45"/>
      <c r="G114" s="59"/>
    </row>
    <row r="115" spans="1:7" ht="12">
      <c r="A115" s="59"/>
      <c r="B115" s="92"/>
      <c r="C115" s="101"/>
      <c r="D115" s="100"/>
      <c r="F115" s="45"/>
      <c r="G115" s="59"/>
    </row>
    <row r="116" spans="1:7" ht="12">
      <c r="A116" s="59"/>
      <c r="B116" s="92"/>
      <c r="C116" s="101"/>
      <c r="D116" s="100"/>
      <c r="F116" s="45"/>
      <c r="G116" s="59"/>
    </row>
    <row r="117" spans="1:7" ht="12">
      <c r="A117" s="59"/>
      <c r="B117" s="92"/>
      <c r="C117" s="101"/>
      <c r="D117" s="100"/>
      <c r="F117" s="45"/>
      <c r="G117" s="59"/>
    </row>
    <row r="118" spans="1:7" s="25" customFormat="1" ht="12.75">
      <c r="A118" s="62"/>
      <c r="B118" s="50"/>
      <c r="C118" s="95" t="s">
        <v>10</v>
      </c>
      <c r="D118" s="139"/>
      <c r="E118" s="145"/>
      <c r="F118" s="82"/>
      <c r="G118" s="75"/>
    </row>
    <row r="119" spans="1:7" ht="12">
      <c r="A119" s="59"/>
      <c r="B119" s="92"/>
      <c r="C119" s="101"/>
      <c r="D119" s="100"/>
      <c r="F119" s="45"/>
      <c r="G119" s="59"/>
    </row>
    <row r="120" spans="1:7" ht="57" customHeight="1">
      <c r="A120" s="59"/>
      <c r="B120" s="1062" t="s">
        <v>457</v>
      </c>
      <c r="C120" s="1061"/>
      <c r="F120" s="45"/>
      <c r="G120" s="59"/>
    </row>
    <row r="121" spans="1:7" ht="12">
      <c r="A121" s="59"/>
      <c r="B121" s="107"/>
      <c r="F121" s="45"/>
      <c r="G121" s="59"/>
    </row>
    <row r="122" spans="1:7" ht="29.25" customHeight="1">
      <c r="A122" s="59"/>
      <c r="B122" s="1062" t="s">
        <v>177</v>
      </c>
      <c r="C122" s="1061"/>
      <c r="D122" s="104"/>
      <c r="F122" s="45"/>
      <c r="G122" s="59"/>
    </row>
    <row r="123" spans="1:7" ht="12">
      <c r="A123" s="59"/>
      <c r="B123" s="107"/>
      <c r="F123" s="45"/>
      <c r="G123" s="59"/>
    </row>
    <row r="124" spans="1:7" ht="12">
      <c r="A124" s="59">
        <v>17</v>
      </c>
      <c r="B124" s="107"/>
      <c r="C124" s="67" t="s">
        <v>130</v>
      </c>
      <c r="D124" s="24" t="s">
        <v>50</v>
      </c>
      <c r="E124" s="89">
        <v>3</v>
      </c>
      <c r="F124" s="45"/>
      <c r="G124" s="59"/>
    </row>
    <row r="125" spans="1:7" ht="12">
      <c r="A125" s="59"/>
      <c r="B125" s="107"/>
      <c r="F125" s="45"/>
      <c r="G125" s="59"/>
    </row>
    <row r="126" spans="1:7" ht="54.75" customHeight="1">
      <c r="A126" s="59"/>
      <c r="B126" s="1062" t="s">
        <v>458</v>
      </c>
      <c r="C126" s="1061"/>
      <c r="F126" s="45"/>
      <c r="G126" s="59"/>
    </row>
    <row r="127" spans="1:7" ht="12">
      <c r="A127" s="59"/>
      <c r="B127" s="1062"/>
      <c r="C127" s="1061"/>
      <c r="F127" s="45"/>
      <c r="G127" s="59"/>
    </row>
    <row r="128" spans="1:7" ht="30" customHeight="1">
      <c r="A128" s="59"/>
      <c r="B128" s="1062" t="s">
        <v>129</v>
      </c>
      <c r="C128" s="1061"/>
      <c r="F128" s="45"/>
      <c r="G128" s="59"/>
    </row>
    <row r="129" spans="1:7" ht="12">
      <c r="A129" s="59"/>
      <c r="B129" s="107"/>
      <c r="F129" s="45"/>
      <c r="G129" s="59"/>
    </row>
    <row r="130" spans="1:7" ht="12">
      <c r="A130" s="59">
        <v>18</v>
      </c>
      <c r="B130" s="107"/>
      <c r="C130" s="67" t="s">
        <v>130</v>
      </c>
      <c r="D130" s="24" t="s">
        <v>50</v>
      </c>
      <c r="E130" s="89">
        <v>20</v>
      </c>
      <c r="F130" s="45"/>
      <c r="G130" s="59"/>
    </row>
    <row r="131" spans="1:7" ht="12">
      <c r="A131" s="59"/>
      <c r="B131" s="107"/>
      <c r="F131" s="45"/>
      <c r="G131" s="59"/>
    </row>
    <row r="132" spans="1:7" ht="12">
      <c r="A132" s="59"/>
      <c r="B132" s="107"/>
      <c r="F132" s="45"/>
      <c r="G132" s="59"/>
    </row>
    <row r="133" spans="1:7" ht="17.25" customHeight="1">
      <c r="A133" s="59"/>
      <c r="B133" s="1069" t="s">
        <v>459</v>
      </c>
      <c r="C133" s="1059"/>
      <c r="F133" s="45"/>
      <c r="G133" s="59"/>
    </row>
    <row r="134" spans="1:7" ht="17.25" customHeight="1">
      <c r="A134" s="59"/>
      <c r="B134" s="310"/>
      <c r="C134" s="311"/>
      <c r="F134" s="45"/>
      <c r="G134" s="59"/>
    </row>
    <row r="135" spans="1:7" ht="17.25" customHeight="1">
      <c r="A135" s="59"/>
      <c r="B135" s="1069" t="s">
        <v>700</v>
      </c>
      <c r="C135" s="1059"/>
      <c r="F135" s="45"/>
      <c r="G135" s="59"/>
    </row>
    <row r="136" spans="1:7" ht="12">
      <c r="A136" s="59"/>
      <c r="B136" s="107"/>
      <c r="F136" s="45"/>
      <c r="G136" s="59"/>
    </row>
    <row r="137" spans="1:7" ht="115.5" customHeight="1">
      <c r="A137" s="59"/>
      <c r="B137" s="1062" t="s">
        <v>701</v>
      </c>
      <c r="C137" s="1061"/>
      <c r="F137" s="45"/>
      <c r="G137" s="59"/>
    </row>
    <row r="138" spans="1:7" ht="12">
      <c r="A138" s="59"/>
      <c r="B138" s="107"/>
      <c r="F138" s="45"/>
      <c r="G138" s="59"/>
    </row>
    <row r="139" spans="1:7" ht="17.25" customHeight="1">
      <c r="A139" s="59"/>
      <c r="B139" s="1069" t="s">
        <v>214</v>
      </c>
      <c r="C139" s="1059"/>
      <c r="F139" s="45"/>
      <c r="G139" s="59"/>
    </row>
    <row r="140" spans="1:7" ht="17.25" customHeight="1">
      <c r="A140" s="59"/>
      <c r="B140" s="310"/>
      <c r="C140" s="311"/>
      <c r="F140" s="45"/>
      <c r="G140" s="59"/>
    </row>
    <row r="141" spans="1:7" ht="17.25" customHeight="1">
      <c r="A141" s="59"/>
      <c r="B141" s="1069" t="s">
        <v>702</v>
      </c>
      <c r="C141" s="1059"/>
      <c r="F141" s="45"/>
      <c r="G141" s="59"/>
    </row>
    <row r="142" spans="1:7" ht="12">
      <c r="A142" s="59"/>
      <c r="B142" s="107"/>
      <c r="F142" s="45"/>
      <c r="G142" s="59"/>
    </row>
    <row r="143" spans="1:7" ht="12">
      <c r="A143" s="59">
        <v>19</v>
      </c>
      <c r="B143" s="107"/>
      <c r="C143" s="67" t="s">
        <v>460</v>
      </c>
      <c r="D143" s="24" t="s">
        <v>317</v>
      </c>
      <c r="E143" s="89">
        <v>5</v>
      </c>
      <c r="F143" s="45"/>
      <c r="G143" s="59"/>
    </row>
    <row r="144" spans="1:7" ht="12">
      <c r="A144" s="59"/>
      <c r="B144" s="107"/>
      <c r="F144" s="45"/>
      <c r="G144" s="59"/>
    </row>
    <row r="145" spans="1:7" ht="12">
      <c r="A145" s="59"/>
      <c r="B145" s="107"/>
      <c r="F145" s="45"/>
      <c r="G145" s="59"/>
    </row>
    <row r="146" spans="1:7" ht="17.25" customHeight="1">
      <c r="A146" s="59"/>
      <c r="B146" s="1069" t="s">
        <v>703</v>
      </c>
      <c r="C146" s="1059"/>
      <c r="F146" s="45"/>
      <c r="G146" s="59"/>
    </row>
    <row r="147" spans="1:7" ht="12">
      <c r="A147" s="59"/>
      <c r="B147" s="107"/>
      <c r="F147" s="45"/>
      <c r="G147" s="59"/>
    </row>
    <row r="148" spans="1:7" ht="12">
      <c r="A148" s="59">
        <v>20</v>
      </c>
      <c r="B148" s="107"/>
      <c r="C148" s="67" t="s">
        <v>501</v>
      </c>
      <c r="D148" s="24" t="s">
        <v>317</v>
      </c>
      <c r="E148" s="89">
        <v>4</v>
      </c>
      <c r="F148" s="45"/>
      <c r="G148" s="59"/>
    </row>
    <row r="149" spans="1:7" ht="12">
      <c r="A149" s="59"/>
      <c r="B149" s="107"/>
      <c r="F149" s="45"/>
      <c r="G149" s="59"/>
    </row>
    <row r="150" spans="1:7" ht="12">
      <c r="A150" s="59"/>
      <c r="B150" s="107"/>
      <c r="F150" s="45"/>
      <c r="G150" s="59"/>
    </row>
    <row r="151" spans="1:7" ht="12">
      <c r="A151" s="59"/>
      <c r="B151" s="107"/>
      <c r="F151" s="45"/>
      <c r="G151" s="59"/>
    </row>
    <row r="152" spans="1:7" ht="12">
      <c r="A152" s="59"/>
      <c r="B152" s="107"/>
      <c r="F152" s="45"/>
      <c r="G152" s="59"/>
    </row>
    <row r="153" spans="1:7" ht="12">
      <c r="A153" s="59"/>
      <c r="B153" s="107"/>
      <c r="F153" s="45"/>
      <c r="G153" s="59"/>
    </row>
    <row r="154" spans="1:7" ht="12">
      <c r="A154" s="59"/>
      <c r="B154" s="107"/>
      <c r="F154" s="45"/>
      <c r="G154" s="59"/>
    </row>
    <row r="155" spans="1:7" ht="12">
      <c r="A155" s="59"/>
      <c r="B155" s="107"/>
      <c r="F155" s="45"/>
      <c r="G155" s="59"/>
    </row>
    <row r="156" spans="1:7" ht="12">
      <c r="A156" s="59"/>
      <c r="B156" s="107"/>
      <c r="F156" s="45"/>
      <c r="G156" s="59"/>
    </row>
    <row r="157" spans="1:7" ht="12">
      <c r="A157" s="59"/>
      <c r="B157" s="107"/>
      <c r="F157" s="45"/>
      <c r="G157" s="59"/>
    </row>
    <row r="158" spans="1:7" ht="12">
      <c r="A158" s="59"/>
      <c r="B158" s="107"/>
      <c r="F158" s="45"/>
      <c r="G158" s="999"/>
    </row>
    <row r="159" spans="1:7" s="25" customFormat="1" ht="12.75">
      <c r="A159" s="62"/>
      <c r="B159" s="50"/>
      <c r="C159" s="95" t="s">
        <v>10</v>
      </c>
      <c r="D159" s="139"/>
      <c r="E159" s="145"/>
      <c r="F159" s="82"/>
      <c r="G159" s="206"/>
    </row>
    <row r="160" spans="1:7" ht="12">
      <c r="A160" s="59"/>
      <c r="B160" s="107"/>
      <c r="F160" s="45"/>
      <c r="G160" s="59"/>
    </row>
    <row r="161" spans="1:7" ht="12">
      <c r="A161" s="59"/>
      <c r="B161" s="107"/>
      <c r="F161" s="45"/>
      <c r="G161" s="59"/>
    </row>
    <row r="162" spans="1:7" ht="17.25" customHeight="1">
      <c r="A162" s="59"/>
      <c r="B162" s="1069" t="s">
        <v>191</v>
      </c>
      <c r="C162" s="1059"/>
      <c r="F162" s="45"/>
      <c r="G162" s="59"/>
    </row>
    <row r="163" spans="1:7" ht="17.25" customHeight="1">
      <c r="A163" s="59"/>
      <c r="B163" s="310"/>
      <c r="C163" s="311"/>
      <c r="F163" s="45"/>
      <c r="G163" s="59"/>
    </row>
    <row r="164" spans="1:7" ht="17.25" customHeight="1">
      <c r="A164" s="59"/>
      <c r="B164" s="1069" t="s">
        <v>192</v>
      </c>
      <c r="C164" s="1059"/>
      <c r="F164" s="45"/>
      <c r="G164" s="59"/>
    </row>
    <row r="165" spans="1:7" ht="12">
      <c r="A165" s="59"/>
      <c r="B165" s="107"/>
      <c r="F165" s="45"/>
      <c r="G165" s="59"/>
    </row>
    <row r="166" spans="1:7" ht="12">
      <c r="A166" s="59"/>
      <c r="B166" s="107"/>
      <c r="F166" s="45"/>
      <c r="G166" s="59"/>
    </row>
    <row r="167" spans="1:7" ht="341.25" customHeight="1">
      <c r="A167" s="59"/>
      <c r="B167" s="1077" t="s">
        <v>211</v>
      </c>
      <c r="C167" s="1085"/>
      <c r="F167" s="45"/>
      <c r="G167" s="59"/>
    </row>
    <row r="168" spans="1:7" ht="15" customHeight="1">
      <c r="A168" s="59"/>
      <c r="B168" s="309"/>
      <c r="C168" s="312"/>
      <c r="F168" s="45"/>
      <c r="G168" s="59"/>
    </row>
    <row r="169" spans="1:7" ht="17.25" customHeight="1">
      <c r="A169" s="59"/>
      <c r="B169" s="1069" t="s">
        <v>704</v>
      </c>
      <c r="C169" s="1059"/>
      <c r="F169" s="45"/>
      <c r="G169" s="59"/>
    </row>
    <row r="170" spans="1:7" ht="12">
      <c r="A170" s="59"/>
      <c r="B170" s="107"/>
      <c r="F170" s="45"/>
      <c r="G170" s="59"/>
    </row>
    <row r="171" spans="1:7" ht="12">
      <c r="A171" s="59">
        <v>21</v>
      </c>
      <c r="B171" s="107"/>
      <c r="C171" s="67" t="s">
        <v>705</v>
      </c>
      <c r="D171" s="24" t="s">
        <v>317</v>
      </c>
      <c r="E171" s="89">
        <v>5</v>
      </c>
      <c r="F171" s="45"/>
      <c r="G171" s="59"/>
    </row>
    <row r="172" spans="1:7" ht="12">
      <c r="A172" s="59"/>
      <c r="B172" s="107"/>
      <c r="F172" s="45"/>
      <c r="G172" s="59"/>
    </row>
    <row r="173" spans="1:7" ht="12">
      <c r="A173" s="59"/>
      <c r="B173" s="107"/>
      <c r="F173" s="45"/>
      <c r="G173" s="59"/>
    </row>
    <row r="174" spans="1:7" ht="17.25" customHeight="1">
      <c r="A174" s="59"/>
      <c r="B174" s="1069" t="s">
        <v>706</v>
      </c>
      <c r="C174" s="1059"/>
      <c r="F174" s="45"/>
      <c r="G174" s="59"/>
    </row>
    <row r="175" spans="1:7" ht="17.25" customHeight="1">
      <c r="A175" s="59"/>
      <c r="B175" s="310"/>
      <c r="C175" s="313"/>
      <c r="F175" s="45"/>
      <c r="G175" s="59"/>
    </row>
    <row r="176" spans="1:7" ht="17.25" customHeight="1">
      <c r="A176" s="59">
        <v>22</v>
      </c>
      <c r="B176" s="310"/>
      <c r="C176" s="101" t="s">
        <v>707</v>
      </c>
      <c r="D176" s="100" t="s">
        <v>107</v>
      </c>
      <c r="E176" s="89">
        <v>4</v>
      </c>
      <c r="F176" s="45"/>
      <c r="G176" s="59"/>
    </row>
    <row r="177" spans="1:7" ht="13.5" customHeight="1">
      <c r="A177" s="59"/>
      <c r="B177" s="92"/>
      <c r="C177" s="101"/>
      <c r="D177" s="100"/>
      <c r="F177" s="45"/>
      <c r="G177" s="59"/>
    </row>
    <row r="178" spans="1:7" ht="13.5" customHeight="1">
      <c r="A178" s="59"/>
      <c r="B178" s="92"/>
      <c r="C178" s="101"/>
      <c r="D178" s="100"/>
      <c r="F178" s="45"/>
      <c r="G178" s="59"/>
    </row>
    <row r="179" spans="1:7" ht="13.5" customHeight="1">
      <c r="A179" s="59"/>
      <c r="B179" s="1062" t="s">
        <v>461</v>
      </c>
      <c r="C179" s="1061"/>
      <c r="D179" s="100"/>
      <c r="F179" s="45"/>
      <c r="G179" s="59"/>
    </row>
    <row r="180" spans="1:7" ht="13.5" customHeight="1">
      <c r="A180" s="59"/>
      <c r="B180" s="92"/>
      <c r="C180" s="101"/>
      <c r="D180" s="100"/>
      <c r="F180" s="45"/>
      <c r="G180" s="59"/>
    </row>
    <row r="181" spans="1:7" s="180" customFormat="1" ht="30" customHeight="1">
      <c r="A181" s="76">
        <v>23</v>
      </c>
      <c r="B181" s="88"/>
      <c r="C181" s="64" t="s">
        <v>462</v>
      </c>
      <c r="D181" s="61" t="s">
        <v>196</v>
      </c>
      <c r="E181" s="138">
        <v>3</v>
      </c>
      <c r="G181" s="76"/>
    </row>
    <row r="182" spans="1:7" ht="13.5" customHeight="1">
      <c r="A182" s="59"/>
      <c r="B182" s="92"/>
      <c r="C182" s="101"/>
      <c r="D182" s="100"/>
      <c r="F182" s="45"/>
      <c r="G182" s="59"/>
    </row>
    <row r="183" spans="1:7" ht="13.5" customHeight="1">
      <c r="A183" s="59">
        <v>24</v>
      </c>
      <c r="B183" s="92"/>
      <c r="C183" s="101" t="s">
        <v>463</v>
      </c>
      <c r="D183" s="100" t="s">
        <v>199</v>
      </c>
      <c r="E183" s="89">
        <v>1</v>
      </c>
      <c r="F183" s="45"/>
      <c r="G183" s="59"/>
    </row>
    <row r="184" spans="1:7" ht="13.5" customHeight="1">
      <c r="A184" s="59"/>
      <c r="B184" s="92"/>
      <c r="C184" s="101"/>
      <c r="D184" s="100"/>
      <c r="F184" s="45"/>
      <c r="G184" s="59"/>
    </row>
    <row r="185" spans="1:7" ht="13.5" customHeight="1">
      <c r="A185" s="59">
        <v>25</v>
      </c>
      <c r="B185" s="92"/>
      <c r="C185" s="101" t="s">
        <v>464</v>
      </c>
      <c r="D185" s="100" t="s">
        <v>199</v>
      </c>
      <c r="E185" s="89">
        <v>1</v>
      </c>
      <c r="F185" s="45"/>
      <c r="G185" s="59"/>
    </row>
    <row r="186" spans="1:7" ht="13.5" customHeight="1">
      <c r="A186" s="59"/>
      <c r="B186" s="92"/>
      <c r="C186" s="101"/>
      <c r="D186" s="100"/>
      <c r="F186" s="45"/>
      <c r="G186" s="59"/>
    </row>
    <row r="187" spans="1:7" ht="13.5" customHeight="1">
      <c r="A187" s="59"/>
      <c r="B187" s="92"/>
      <c r="C187" s="101"/>
      <c r="D187" s="100"/>
      <c r="F187" s="45"/>
      <c r="G187" s="59"/>
    </row>
    <row r="188" spans="1:7" s="25" customFormat="1" ht="12.75">
      <c r="A188" s="62"/>
      <c r="B188" s="50"/>
      <c r="C188" s="95" t="s">
        <v>10</v>
      </c>
      <c r="D188" s="139"/>
      <c r="E188" s="145"/>
      <c r="F188" s="82"/>
      <c r="G188" s="75"/>
    </row>
    <row r="189" spans="1:7" ht="13.5" customHeight="1">
      <c r="A189" s="59"/>
      <c r="B189" s="92"/>
      <c r="C189" s="101"/>
      <c r="D189" s="100"/>
      <c r="F189" s="45"/>
      <c r="G189" s="59"/>
    </row>
    <row r="190" spans="1:7" s="180" customFormat="1" ht="37.5" customHeight="1">
      <c r="A190" s="76">
        <v>26</v>
      </c>
      <c r="B190" s="88"/>
      <c r="C190" s="64" t="s">
        <v>708</v>
      </c>
      <c r="D190" s="61" t="s">
        <v>465</v>
      </c>
      <c r="E190" s="138">
        <v>3</v>
      </c>
      <c r="G190" s="76"/>
    </row>
    <row r="191" spans="1:7" ht="13.5" customHeight="1">
      <c r="A191" s="59"/>
      <c r="B191" s="92"/>
      <c r="C191" s="101"/>
      <c r="D191" s="100"/>
      <c r="F191" s="45"/>
      <c r="G191" s="59"/>
    </row>
    <row r="192" spans="1:7" s="30" customFormat="1" ht="12.75">
      <c r="A192" s="286"/>
      <c r="B192" s="133" t="s">
        <v>466</v>
      </c>
      <c r="C192" s="70"/>
      <c r="D192" s="141"/>
      <c r="E192" s="131"/>
      <c r="F192" s="251"/>
      <c r="G192" s="239"/>
    </row>
    <row r="193" spans="1:7" s="30" customFormat="1" ht="12.75">
      <c r="A193" s="286"/>
      <c r="B193" s="133" t="s">
        <v>467</v>
      </c>
      <c r="C193" s="70"/>
      <c r="D193" s="141"/>
      <c r="E193" s="131"/>
      <c r="F193" s="251"/>
      <c r="G193" s="239"/>
    </row>
    <row r="194" spans="1:7" s="30" customFormat="1" ht="12.75">
      <c r="A194" s="286"/>
      <c r="B194" s="107"/>
      <c r="C194" s="251"/>
      <c r="D194" s="141"/>
      <c r="E194" s="131"/>
      <c r="F194" s="251"/>
      <c r="G194" s="239"/>
    </row>
    <row r="195" spans="1:7" s="124" customFormat="1" ht="12.75">
      <c r="A195" s="61"/>
      <c r="B195" s="123" t="s">
        <v>232</v>
      </c>
      <c r="C195" s="33"/>
      <c r="D195" s="138"/>
      <c r="E195" s="125"/>
      <c r="F195" s="253"/>
      <c r="G195" s="126"/>
    </row>
    <row r="196" spans="1:7" s="124" customFormat="1" ht="12" customHeight="1">
      <c r="A196" s="61"/>
      <c r="B196" s="127"/>
      <c r="C196" s="129"/>
      <c r="D196" s="138"/>
      <c r="E196" s="125"/>
      <c r="F196" s="253"/>
      <c r="G196" s="126"/>
    </row>
    <row r="197" spans="1:7" s="124" customFormat="1" ht="247.5" customHeight="1">
      <c r="A197" s="61"/>
      <c r="B197" s="1062" t="s">
        <v>247</v>
      </c>
      <c r="C197" s="1061"/>
      <c r="D197" s="138"/>
      <c r="E197" s="125"/>
      <c r="F197" s="253"/>
      <c r="G197" s="126"/>
    </row>
    <row r="198" spans="1:7" s="124" customFormat="1" ht="141.75" customHeight="1">
      <c r="A198" s="61"/>
      <c r="B198" s="1062" t="s">
        <v>248</v>
      </c>
      <c r="C198" s="1061"/>
      <c r="D198" s="138"/>
      <c r="E198" s="125"/>
      <c r="F198" s="253"/>
      <c r="G198" s="126"/>
    </row>
    <row r="199" spans="1:7" s="124" customFormat="1" ht="37.5" customHeight="1">
      <c r="A199" s="61"/>
      <c r="B199" s="1062" t="s">
        <v>233</v>
      </c>
      <c r="C199" s="1061"/>
      <c r="D199" s="138"/>
      <c r="E199" s="125"/>
      <c r="F199" s="253"/>
      <c r="G199" s="126"/>
    </row>
    <row r="200" spans="1:7" s="124" customFormat="1" ht="79.5" customHeight="1">
      <c r="A200" s="61"/>
      <c r="B200" s="1062" t="s">
        <v>234</v>
      </c>
      <c r="C200" s="1061"/>
      <c r="D200" s="138"/>
      <c r="E200" s="125"/>
      <c r="F200" s="253"/>
      <c r="G200" s="126"/>
    </row>
    <row r="201" spans="1:7" s="124" customFormat="1" ht="12" customHeight="1">
      <c r="A201" s="61"/>
      <c r="B201" s="54"/>
      <c r="C201" s="173"/>
      <c r="D201" s="138"/>
      <c r="E201" s="125"/>
      <c r="F201" s="253"/>
      <c r="G201" s="126"/>
    </row>
    <row r="202" spans="1:7" s="124" customFormat="1" ht="12" customHeight="1">
      <c r="A202" s="61"/>
      <c r="B202" s="54"/>
      <c r="C202" s="173"/>
      <c r="D202" s="138"/>
      <c r="E202" s="125"/>
      <c r="F202" s="253"/>
      <c r="G202" s="126"/>
    </row>
    <row r="203" spans="1:7" s="124" customFormat="1" ht="12" customHeight="1">
      <c r="A203" s="61"/>
      <c r="B203" s="54"/>
      <c r="C203" s="173"/>
      <c r="D203" s="138"/>
      <c r="E203" s="125"/>
      <c r="F203" s="253"/>
      <c r="G203" s="126"/>
    </row>
    <row r="204" spans="1:7" s="124" customFormat="1" ht="12" customHeight="1">
      <c r="A204" s="61"/>
      <c r="B204" s="54"/>
      <c r="C204" s="173"/>
      <c r="D204" s="138"/>
      <c r="E204" s="125"/>
      <c r="F204" s="253"/>
      <c r="G204" s="126"/>
    </row>
    <row r="205" spans="1:7" s="124" customFormat="1" ht="12" customHeight="1">
      <c r="A205" s="61"/>
      <c r="B205" s="54"/>
      <c r="C205" s="173"/>
      <c r="D205" s="138"/>
      <c r="E205" s="125"/>
      <c r="F205" s="253"/>
      <c r="G205" s="126"/>
    </row>
    <row r="206" spans="1:7" s="124" customFormat="1" ht="12" customHeight="1">
      <c r="A206" s="61"/>
      <c r="B206" s="54"/>
      <c r="C206" s="173"/>
      <c r="D206" s="138"/>
      <c r="E206" s="125"/>
      <c r="F206" s="253"/>
      <c r="G206" s="126"/>
    </row>
    <row r="207" spans="1:7" s="124" customFormat="1" ht="12" customHeight="1">
      <c r="A207" s="61"/>
      <c r="B207" s="54"/>
      <c r="C207" s="173"/>
      <c r="D207" s="138"/>
      <c r="E207" s="125"/>
      <c r="F207" s="253"/>
      <c r="G207" s="126"/>
    </row>
    <row r="208" spans="1:7" s="124" customFormat="1" ht="12" customHeight="1">
      <c r="A208" s="61"/>
      <c r="B208" s="54"/>
      <c r="C208" s="173"/>
      <c r="D208" s="138"/>
      <c r="E208" s="125"/>
      <c r="F208" s="253"/>
      <c r="G208" s="126"/>
    </row>
    <row r="209" spans="1:7" s="124" customFormat="1" ht="12" customHeight="1">
      <c r="A209" s="61"/>
      <c r="B209" s="54"/>
      <c r="C209" s="173"/>
      <c r="D209" s="138"/>
      <c r="E209" s="125"/>
      <c r="F209" s="253"/>
      <c r="G209" s="126"/>
    </row>
    <row r="210" spans="1:7" s="25" customFormat="1" ht="12.75">
      <c r="A210" s="62"/>
      <c r="B210" s="50"/>
      <c r="C210" s="95" t="s">
        <v>10</v>
      </c>
      <c r="D210" s="139"/>
      <c r="E210" s="145"/>
      <c r="F210" s="82"/>
      <c r="G210" s="75"/>
    </row>
    <row r="211" spans="1:7" s="124" customFormat="1" ht="12" customHeight="1">
      <c r="A211" s="61"/>
      <c r="B211" s="54"/>
      <c r="C211" s="173"/>
      <c r="D211" s="138"/>
      <c r="E211" s="125"/>
      <c r="F211" s="253"/>
      <c r="G211" s="126"/>
    </row>
    <row r="212" spans="1:7" s="124" customFormat="1" ht="85.5" customHeight="1">
      <c r="A212" s="61"/>
      <c r="B212" s="1062" t="s">
        <v>249</v>
      </c>
      <c r="C212" s="1061"/>
      <c r="D212" s="138"/>
      <c r="E212" s="125"/>
      <c r="F212" s="253"/>
      <c r="G212" s="126"/>
    </row>
    <row r="213" spans="1:7" s="124" customFormat="1" ht="62.25" customHeight="1">
      <c r="A213" s="61"/>
      <c r="B213" s="1062" t="s">
        <v>235</v>
      </c>
      <c r="C213" s="1061"/>
      <c r="D213" s="138"/>
      <c r="E213" s="125"/>
      <c r="F213" s="253"/>
      <c r="G213" s="126"/>
    </row>
    <row r="214" spans="1:7" s="124" customFormat="1" ht="60.75" customHeight="1">
      <c r="A214" s="61"/>
      <c r="B214" s="1062" t="s">
        <v>236</v>
      </c>
      <c r="C214" s="1061"/>
      <c r="D214" s="138"/>
      <c r="E214" s="125"/>
      <c r="F214" s="253"/>
      <c r="G214" s="126"/>
    </row>
    <row r="215" spans="1:7" s="124" customFormat="1" ht="81.75" customHeight="1">
      <c r="A215" s="61"/>
      <c r="B215" s="1062" t="s">
        <v>237</v>
      </c>
      <c r="C215" s="1061"/>
      <c r="D215" s="138"/>
      <c r="E215" s="125"/>
      <c r="F215" s="253"/>
      <c r="G215" s="126"/>
    </row>
    <row r="216" spans="1:7" s="124" customFormat="1" ht="91.5" customHeight="1">
      <c r="A216" s="61"/>
      <c r="B216" s="1062" t="s">
        <v>238</v>
      </c>
      <c r="C216" s="1061"/>
      <c r="D216" s="138"/>
      <c r="E216" s="125"/>
      <c r="F216" s="253"/>
      <c r="G216" s="126"/>
    </row>
    <row r="217" spans="1:7" s="124" customFormat="1" ht="12.75">
      <c r="A217" s="61"/>
      <c r="B217" s="1062" t="s">
        <v>239</v>
      </c>
      <c r="C217" s="1061"/>
      <c r="D217" s="138"/>
      <c r="E217" s="125"/>
      <c r="F217" s="253"/>
      <c r="G217" s="126"/>
    </row>
    <row r="218" spans="1:7" s="124" customFormat="1" ht="12.75">
      <c r="A218" s="61"/>
      <c r="B218" s="1062" t="s">
        <v>240</v>
      </c>
      <c r="C218" s="1061"/>
      <c r="D218" s="138"/>
      <c r="E218" s="125"/>
      <c r="F218" s="253"/>
      <c r="G218" s="126"/>
    </row>
    <row r="219" spans="1:7" s="124" customFormat="1" ht="12.75">
      <c r="A219" s="61"/>
      <c r="B219" s="1062" t="s">
        <v>241</v>
      </c>
      <c r="C219" s="1061"/>
      <c r="D219" s="138"/>
      <c r="E219" s="125"/>
      <c r="F219" s="253"/>
      <c r="G219" s="126"/>
    </row>
    <row r="220" spans="1:7" s="124" customFormat="1" ht="42.75" customHeight="1">
      <c r="A220" s="61"/>
      <c r="B220" s="1062" t="s">
        <v>242</v>
      </c>
      <c r="C220" s="1061"/>
      <c r="D220" s="138"/>
      <c r="E220" s="125"/>
      <c r="F220" s="253"/>
      <c r="G220" s="126"/>
    </row>
    <row r="221" spans="1:7" s="124" customFormat="1" ht="39.75" customHeight="1">
      <c r="A221" s="61"/>
      <c r="B221" s="1062" t="s">
        <v>250</v>
      </c>
      <c r="C221" s="1061"/>
      <c r="D221" s="138"/>
      <c r="E221" s="125"/>
      <c r="F221" s="253"/>
      <c r="G221" s="126"/>
    </row>
    <row r="222" spans="1:7" s="124" customFormat="1" ht="21" customHeight="1">
      <c r="A222" s="61"/>
      <c r="B222" s="54"/>
      <c r="C222" s="173"/>
      <c r="D222" s="138"/>
      <c r="E222" s="125"/>
      <c r="F222" s="253"/>
      <c r="G222" s="126"/>
    </row>
    <row r="223" spans="1:7" s="124" customFormat="1" ht="21" customHeight="1">
      <c r="A223" s="61"/>
      <c r="B223" s="54"/>
      <c r="C223" s="173"/>
      <c r="D223" s="138"/>
      <c r="E223" s="125"/>
      <c r="F223" s="253"/>
      <c r="G223" s="126"/>
    </row>
    <row r="224" spans="1:7" s="124" customFormat="1" ht="21" customHeight="1">
      <c r="A224" s="61"/>
      <c r="B224" s="54"/>
      <c r="C224" s="173"/>
      <c r="D224" s="138"/>
      <c r="E224" s="125"/>
      <c r="F224" s="253"/>
      <c r="G224" s="126"/>
    </row>
    <row r="225" spans="1:7" s="124" customFormat="1" ht="21" customHeight="1">
      <c r="A225" s="61"/>
      <c r="B225" s="54"/>
      <c r="C225" s="173"/>
      <c r="D225" s="138"/>
      <c r="E225" s="125"/>
      <c r="F225" s="253"/>
      <c r="G225" s="126"/>
    </row>
    <row r="226" spans="1:7" s="124" customFormat="1" ht="21" customHeight="1">
      <c r="A226" s="61"/>
      <c r="B226" s="54"/>
      <c r="C226" s="173"/>
      <c r="D226" s="138"/>
      <c r="E226" s="125"/>
      <c r="F226" s="253"/>
      <c r="G226" s="126"/>
    </row>
    <row r="227" spans="1:7" s="124" customFormat="1" ht="21" customHeight="1">
      <c r="A227" s="61"/>
      <c r="B227" s="54"/>
      <c r="C227" s="173"/>
      <c r="D227" s="138"/>
      <c r="E227" s="125"/>
      <c r="F227" s="253"/>
      <c r="G227" s="126"/>
    </row>
    <row r="228" spans="1:7" s="124" customFormat="1" ht="21" customHeight="1">
      <c r="A228" s="61"/>
      <c r="B228" s="54"/>
      <c r="C228" s="173"/>
      <c r="D228" s="138"/>
      <c r="E228" s="125"/>
      <c r="F228" s="253"/>
      <c r="G228" s="126"/>
    </row>
    <row r="229" spans="1:7" s="124" customFormat="1" ht="21" customHeight="1">
      <c r="A229" s="61"/>
      <c r="B229" s="54"/>
      <c r="C229" s="173"/>
      <c r="D229" s="138"/>
      <c r="E229" s="125"/>
      <c r="F229" s="253"/>
      <c r="G229" s="126"/>
    </row>
    <row r="230" spans="1:7" s="124" customFormat="1" ht="21" customHeight="1">
      <c r="A230" s="61"/>
      <c r="B230" s="54"/>
      <c r="C230" s="173"/>
      <c r="D230" s="138"/>
      <c r="E230" s="125"/>
      <c r="F230" s="253"/>
      <c r="G230" s="126"/>
    </row>
    <row r="231" spans="1:7" s="124" customFormat="1" ht="21" customHeight="1">
      <c r="A231" s="61"/>
      <c r="B231" s="54"/>
      <c r="C231" s="173"/>
      <c r="D231" s="138"/>
      <c r="E231" s="125"/>
      <c r="F231" s="253"/>
      <c r="G231" s="126"/>
    </row>
    <row r="232" spans="1:7" s="124" customFormat="1" ht="21" customHeight="1">
      <c r="A232" s="61"/>
      <c r="B232" s="54"/>
      <c r="C232" s="173"/>
      <c r="D232" s="138"/>
      <c r="E232" s="125"/>
      <c r="F232" s="253"/>
      <c r="G232" s="126"/>
    </row>
    <row r="233" spans="1:7" s="25" customFormat="1" ht="12.75">
      <c r="A233" s="62"/>
      <c r="B233" s="50"/>
      <c r="C233" s="95" t="s">
        <v>10</v>
      </c>
      <c r="D233" s="139"/>
      <c r="E233" s="145"/>
      <c r="F233" s="82"/>
      <c r="G233" s="75"/>
    </row>
    <row r="234" spans="1:7" s="124" customFormat="1" ht="21" customHeight="1">
      <c r="A234" s="61"/>
      <c r="B234" s="54"/>
      <c r="C234" s="173"/>
      <c r="D234" s="138"/>
      <c r="E234" s="125"/>
      <c r="F234" s="253"/>
      <c r="G234" s="126"/>
    </row>
    <row r="235" spans="1:7" s="124" customFormat="1" ht="12.75">
      <c r="A235" s="61"/>
      <c r="B235" s="123" t="s">
        <v>709</v>
      </c>
      <c r="C235" s="33"/>
      <c r="D235" s="138"/>
      <c r="E235" s="125"/>
      <c r="F235" s="253"/>
      <c r="G235" s="126"/>
    </row>
    <row r="236" spans="1:7" s="124" customFormat="1" ht="12.75">
      <c r="A236" s="61"/>
      <c r="B236" s="123" t="s">
        <v>467</v>
      </c>
      <c r="C236" s="33"/>
      <c r="D236" s="138"/>
      <c r="E236" s="125"/>
      <c r="F236" s="253"/>
      <c r="G236" s="126"/>
    </row>
    <row r="237" spans="1:7" s="124" customFormat="1" ht="12.75">
      <c r="A237" s="61"/>
      <c r="B237" s="123"/>
      <c r="C237" s="33"/>
      <c r="D237" s="138"/>
      <c r="E237" s="125"/>
      <c r="F237" s="253"/>
      <c r="G237" s="126"/>
    </row>
    <row r="238" spans="1:7" s="30" customFormat="1" ht="218.25" customHeight="1">
      <c r="A238" s="61"/>
      <c r="B238" s="1062" t="s">
        <v>710</v>
      </c>
      <c r="C238" s="1061"/>
      <c r="D238" s="136"/>
      <c r="E238" s="26"/>
      <c r="F238" s="92"/>
      <c r="G238" s="59"/>
    </row>
    <row r="239" spans="1:7" s="30" customFormat="1" ht="18.75" customHeight="1">
      <c r="A239" s="100"/>
      <c r="B239" s="54"/>
      <c r="C239" s="173"/>
      <c r="D239" s="100"/>
      <c r="E239" s="89"/>
      <c r="F239" s="45"/>
      <c r="G239" s="59"/>
    </row>
    <row r="240" spans="1:7" s="30" customFormat="1" ht="36" customHeight="1">
      <c r="A240" s="100"/>
      <c r="B240" s="1062" t="s">
        <v>502</v>
      </c>
      <c r="C240" s="1061"/>
      <c r="D240" s="100"/>
      <c r="E240" s="89"/>
      <c r="F240" s="45"/>
      <c r="G240" s="59"/>
    </row>
    <row r="241" spans="1:11" s="30" customFormat="1" ht="12.75">
      <c r="A241" s="100"/>
      <c r="B241" s="103"/>
      <c r="C241" s="90"/>
      <c r="D241" s="100"/>
      <c r="E241" s="89"/>
      <c r="F241" s="45"/>
      <c r="G241" s="59"/>
    </row>
    <row r="242" spans="1:11" s="124" customFormat="1" ht="18.75" customHeight="1">
      <c r="A242" s="61">
        <v>27</v>
      </c>
      <c r="B242" s="103"/>
      <c r="C242" s="64" t="s">
        <v>503</v>
      </c>
      <c r="D242" s="61" t="s">
        <v>199</v>
      </c>
      <c r="E242" s="138">
        <v>1</v>
      </c>
      <c r="F242" s="180"/>
      <c r="G242" s="76"/>
    </row>
    <row r="243" spans="1:11" ht="12">
      <c r="A243" s="59"/>
      <c r="B243" s="92"/>
      <c r="C243" s="101"/>
      <c r="D243" s="100"/>
      <c r="F243" s="45"/>
      <c r="G243" s="59"/>
    </row>
    <row r="244" spans="1:11" ht="12">
      <c r="A244" s="59"/>
      <c r="B244" s="92"/>
      <c r="C244" s="101"/>
      <c r="D244" s="100"/>
      <c r="F244" s="45"/>
      <c r="G244" s="59"/>
    </row>
    <row r="245" spans="1:11" s="1" customFormat="1" ht="30.75" customHeight="1">
      <c r="A245" s="240"/>
      <c r="B245" s="1127" t="s">
        <v>468</v>
      </c>
      <c r="C245" s="1128"/>
      <c r="D245" s="241"/>
      <c r="E245" s="249"/>
      <c r="G245" s="240"/>
      <c r="H245" s="242"/>
      <c r="K245" s="243"/>
    </row>
    <row r="246" spans="1:11" s="1" customFormat="1">
      <c r="A246" s="240"/>
      <c r="B246" s="52"/>
      <c r="D246" s="241"/>
      <c r="E246" s="249"/>
      <c r="G246" s="240"/>
      <c r="H246" s="242"/>
      <c r="K246" s="243"/>
    </row>
    <row r="247" spans="1:11" s="1" customFormat="1">
      <c r="A247" s="59"/>
      <c r="B247" s="51" t="s">
        <v>469</v>
      </c>
      <c r="C247" s="45"/>
      <c r="D247" s="100"/>
      <c r="E247" s="136"/>
      <c r="F247" s="45"/>
      <c r="G247" s="59"/>
      <c r="H247" s="242"/>
      <c r="K247" s="243"/>
    </row>
    <row r="248" spans="1:11" s="1" customFormat="1">
      <c r="A248" s="59"/>
      <c r="B248" s="92"/>
      <c r="C248" s="45"/>
      <c r="D248" s="100"/>
      <c r="E248" s="136"/>
      <c r="F248" s="45"/>
      <c r="G248" s="59"/>
      <c r="H248" s="242"/>
      <c r="K248" s="243"/>
    </row>
    <row r="249" spans="1:11" s="1" customFormat="1" ht="27.6" customHeight="1">
      <c r="A249" s="59"/>
      <c r="B249" s="1079" t="s">
        <v>470</v>
      </c>
      <c r="C249" s="1126"/>
      <c r="D249" s="100"/>
      <c r="E249" s="136"/>
      <c r="F249" s="45"/>
      <c r="G249" s="59"/>
      <c r="H249" s="242"/>
      <c r="K249" s="243"/>
    </row>
    <row r="250" spans="1:11" s="1" customFormat="1">
      <c r="A250" s="59"/>
      <c r="B250" s="92"/>
      <c r="C250" s="45"/>
      <c r="D250" s="100"/>
      <c r="E250" s="136"/>
      <c r="F250" s="45"/>
      <c r="G250" s="59"/>
      <c r="H250" s="242"/>
      <c r="K250" s="243"/>
    </row>
    <row r="251" spans="1:11" s="1" customFormat="1" ht="30" customHeight="1">
      <c r="A251" s="59"/>
      <c r="B251" s="1062" t="s">
        <v>471</v>
      </c>
      <c r="C251" s="1061"/>
      <c r="D251" s="100"/>
      <c r="E251" s="136"/>
      <c r="F251" s="45"/>
      <c r="G251" s="59"/>
      <c r="H251" s="242"/>
      <c r="K251" s="243"/>
    </row>
    <row r="252" spans="1:11" s="1" customFormat="1">
      <c r="A252" s="59"/>
      <c r="B252" s="117"/>
      <c r="C252" s="81"/>
      <c r="D252" s="100"/>
      <c r="E252" s="136"/>
      <c r="F252" s="45"/>
      <c r="G252" s="59"/>
      <c r="H252" s="242"/>
      <c r="K252" s="243"/>
    </row>
    <row r="253" spans="1:11" s="1" customFormat="1" ht="68.25" customHeight="1">
      <c r="A253" s="59"/>
      <c r="B253" s="1062" t="s">
        <v>472</v>
      </c>
      <c r="C253" s="1061"/>
      <c r="D253" s="100"/>
      <c r="E253" s="136"/>
      <c r="F253" s="45"/>
      <c r="G253" s="59"/>
      <c r="H253" s="242"/>
      <c r="K253" s="243"/>
    </row>
    <row r="254" spans="1:11" s="1" customFormat="1">
      <c r="A254" s="59"/>
      <c r="B254" s="92"/>
      <c r="C254" s="45"/>
      <c r="D254" s="100"/>
      <c r="E254" s="136"/>
      <c r="F254" s="45"/>
      <c r="G254" s="59"/>
      <c r="H254" s="242"/>
      <c r="K254" s="243"/>
    </row>
    <row r="255" spans="1:11" s="1" customFormat="1">
      <c r="A255" s="59"/>
      <c r="B255" s="117" t="s">
        <v>473</v>
      </c>
      <c r="C255" s="45"/>
      <c r="D255" s="100"/>
      <c r="E255" s="136"/>
      <c r="F255" s="45"/>
      <c r="G255" s="59"/>
      <c r="H255" s="242"/>
      <c r="K255" s="243"/>
    </row>
    <row r="256" spans="1:11" s="1" customFormat="1">
      <c r="A256" s="59"/>
      <c r="B256" s="92"/>
      <c r="C256" s="45"/>
      <c r="D256" s="100"/>
      <c r="E256" s="136"/>
      <c r="F256" s="45"/>
      <c r="G256" s="59"/>
      <c r="H256" s="242"/>
      <c r="K256" s="243"/>
    </row>
    <row r="257" spans="1:11" s="1" customFormat="1">
      <c r="A257" s="59">
        <v>28</v>
      </c>
      <c r="B257" s="92"/>
      <c r="C257" s="45" t="s">
        <v>474</v>
      </c>
      <c r="D257" s="100" t="s">
        <v>17</v>
      </c>
      <c r="E257" s="136">
        <v>5</v>
      </c>
      <c r="F257" s="45"/>
      <c r="G257" s="59"/>
      <c r="H257" s="242"/>
      <c r="K257" s="243"/>
    </row>
    <row r="258" spans="1:11" s="1" customFormat="1">
      <c r="A258" s="59"/>
      <c r="B258" s="92"/>
      <c r="C258" s="45"/>
      <c r="D258" s="100"/>
      <c r="E258" s="136"/>
      <c r="F258" s="45"/>
      <c r="G258" s="59"/>
      <c r="H258" s="242"/>
      <c r="K258" s="243"/>
    </row>
    <row r="259" spans="1:11" s="1" customFormat="1">
      <c r="A259" s="59"/>
      <c r="B259" s="92"/>
      <c r="C259" s="45"/>
      <c r="D259" s="100"/>
      <c r="E259" s="136"/>
      <c r="F259" s="45"/>
      <c r="G259" s="59"/>
      <c r="H259" s="242"/>
      <c r="K259" s="243"/>
    </row>
    <row r="260" spans="1:11" s="1" customFormat="1">
      <c r="A260" s="59"/>
      <c r="B260" s="92"/>
      <c r="C260" s="45"/>
      <c r="D260" s="100"/>
      <c r="E260" s="136"/>
      <c r="F260" s="45"/>
      <c r="G260" s="59"/>
      <c r="H260" s="242"/>
      <c r="K260" s="243"/>
    </row>
    <row r="261" spans="1:11" s="1" customFormat="1">
      <c r="A261" s="59"/>
      <c r="B261" s="92"/>
      <c r="C261" s="45"/>
      <c r="D261" s="100"/>
      <c r="E261" s="136"/>
      <c r="F261" s="45"/>
      <c r="G261" s="59"/>
      <c r="H261" s="242"/>
      <c r="K261" s="243"/>
    </row>
    <row r="262" spans="1:11" s="25" customFormat="1" ht="12.75">
      <c r="A262" s="62"/>
      <c r="B262" s="50"/>
      <c r="C262" s="95" t="s">
        <v>10</v>
      </c>
      <c r="D262" s="139"/>
      <c r="E262" s="145"/>
      <c r="F262" s="82"/>
      <c r="G262" s="75"/>
    </row>
    <row r="263" spans="1:11" s="1" customFormat="1">
      <c r="A263" s="59"/>
      <c r="B263" s="92"/>
      <c r="C263" s="45"/>
      <c r="D263" s="100"/>
      <c r="E263" s="136"/>
      <c r="F263" s="45"/>
      <c r="G263" s="59"/>
      <c r="H263" s="242"/>
      <c r="K263" s="243"/>
    </row>
    <row r="264" spans="1:11" s="1" customFormat="1">
      <c r="A264" s="59"/>
      <c r="B264" s="92"/>
      <c r="C264" s="45"/>
      <c r="D264" s="100"/>
      <c r="E264" s="136"/>
      <c r="F264" s="45"/>
      <c r="G264" s="59"/>
      <c r="H264" s="242"/>
      <c r="K264" s="243"/>
    </row>
    <row r="265" spans="1:11" s="1" customFormat="1">
      <c r="A265" s="59"/>
      <c r="B265" s="51" t="s">
        <v>475</v>
      </c>
      <c r="C265" s="45"/>
      <c r="D265" s="100"/>
      <c r="E265" s="136"/>
      <c r="F265" s="45"/>
      <c r="G265" s="59"/>
      <c r="H265" s="242"/>
      <c r="K265" s="243"/>
    </row>
    <row r="266" spans="1:11" s="1" customFormat="1">
      <c r="A266" s="59"/>
      <c r="B266" s="92"/>
      <c r="C266" s="45"/>
      <c r="D266" s="100"/>
      <c r="E266" s="136"/>
      <c r="F266" s="45"/>
      <c r="G266" s="59"/>
      <c r="H266" s="242"/>
      <c r="K266" s="243"/>
    </row>
    <row r="267" spans="1:11" s="1" customFormat="1" ht="27.6" customHeight="1">
      <c r="A267" s="59"/>
      <c r="B267" s="1079" t="s">
        <v>470</v>
      </c>
      <c r="C267" s="1126"/>
      <c r="D267" s="100"/>
      <c r="E267" s="136"/>
      <c r="F267" s="45"/>
      <c r="G267" s="59"/>
      <c r="H267" s="242"/>
      <c r="K267" s="243"/>
    </row>
    <row r="268" spans="1:11" s="1" customFormat="1">
      <c r="A268" s="59"/>
      <c r="B268" s="92"/>
      <c r="C268" s="45"/>
      <c r="D268" s="100"/>
      <c r="E268" s="136"/>
      <c r="F268" s="45"/>
      <c r="G268" s="59"/>
      <c r="H268" s="242"/>
      <c r="K268" s="243"/>
    </row>
    <row r="269" spans="1:11" s="1" customFormat="1" ht="31.5" customHeight="1">
      <c r="A269" s="59"/>
      <c r="B269" s="1062" t="s">
        <v>476</v>
      </c>
      <c r="C269" s="1061"/>
      <c r="D269" s="100"/>
      <c r="E269" s="136"/>
      <c r="F269" s="45"/>
      <c r="G269" s="59"/>
      <c r="H269" s="242"/>
      <c r="K269" s="243"/>
    </row>
    <row r="270" spans="1:11" s="1" customFormat="1">
      <c r="A270" s="59"/>
      <c r="B270" s="92"/>
      <c r="C270" s="45"/>
      <c r="D270" s="100"/>
      <c r="E270" s="136"/>
      <c r="F270" s="45"/>
      <c r="G270" s="59"/>
      <c r="H270" s="242"/>
      <c r="K270" s="243"/>
    </row>
    <row r="271" spans="1:11" s="1" customFormat="1" ht="79.5" customHeight="1">
      <c r="A271" s="59"/>
      <c r="B271" s="1062" t="s">
        <v>477</v>
      </c>
      <c r="C271" s="1061"/>
      <c r="D271" s="100"/>
      <c r="E271" s="136"/>
      <c r="F271" s="45"/>
      <c r="G271" s="59"/>
      <c r="H271" s="242"/>
      <c r="K271" s="243"/>
    </row>
    <row r="272" spans="1:11" s="1" customFormat="1" ht="10.5" customHeight="1">
      <c r="A272" s="59"/>
      <c r="B272" s="92"/>
      <c r="C272" s="45"/>
      <c r="D272" s="100"/>
      <c r="E272" s="136"/>
      <c r="F272" s="45"/>
      <c r="G272" s="59"/>
      <c r="H272" s="242"/>
      <c r="K272" s="243"/>
    </row>
    <row r="273" spans="1:11" s="1" customFormat="1">
      <c r="A273" s="59"/>
      <c r="B273" s="117" t="s">
        <v>473</v>
      </c>
      <c r="C273" s="45"/>
      <c r="D273" s="100"/>
      <c r="E273" s="136"/>
      <c r="F273" s="45"/>
      <c r="G273" s="59"/>
      <c r="H273" s="242"/>
      <c r="K273" s="243"/>
    </row>
    <row r="274" spans="1:11" s="1" customFormat="1">
      <c r="A274" s="59"/>
      <c r="B274" s="92"/>
      <c r="C274" s="45"/>
      <c r="D274" s="100"/>
      <c r="E274" s="136"/>
      <c r="F274" s="45"/>
      <c r="G274" s="59"/>
      <c r="H274" s="242"/>
      <c r="K274" s="243"/>
    </row>
    <row r="275" spans="1:11" s="245" customFormat="1" ht="24" customHeight="1">
      <c r="A275" s="76">
        <v>29</v>
      </c>
      <c r="B275" s="88"/>
      <c r="C275" s="67" t="s">
        <v>478</v>
      </c>
      <c r="D275" s="61" t="s">
        <v>17</v>
      </c>
      <c r="E275" s="138">
        <v>8</v>
      </c>
      <c r="F275" s="180"/>
      <c r="G275" s="76"/>
      <c r="H275" s="244"/>
      <c r="K275" s="246"/>
    </row>
    <row r="276" spans="1:11" s="1" customFormat="1" ht="27" customHeight="1">
      <c r="A276" s="59"/>
      <c r="B276" s="1062" t="s">
        <v>479</v>
      </c>
      <c r="C276" s="1061"/>
      <c r="D276" s="100"/>
      <c r="E276" s="136"/>
      <c r="F276" s="45"/>
      <c r="G276" s="59"/>
      <c r="H276" s="242"/>
      <c r="K276" s="243"/>
    </row>
    <row r="277" spans="1:11" s="1" customFormat="1">
      <c r="A277" s="59"/>
      <c r="B277" s="92"/>
      <c r="C277" s="45"/>
      <c r="D277" s="100"/>
      <c r="E277" s="136"/>
      <c r="F277" s="45"/>
      <c r="G277" s="59"/>
      <c r="H277" s="242"/>
      <c r="K277" s="243"/>
    </row>
    <row r="278" spans="1:11" s="1" customFormat="1" ht="62.25" customHeight="1">
      <c r="A278" s="59"/>
      <c r="B278" s="1079" t="s">
        <v>480</v>
      </c>
      <c r="C278" s="1126"/>
      <c r="D278" s="100"/>
      <c r="E278" s="136"/>
      <c r="F278" s="45"/>
      <c r="G278" s="59"/>
      <c r="H278" s="242"/>
      <c r="K278" s="243"/>
    </row>
    <row r="279" spans="1:11" s="1" customFormat="1">
      <c r="A279" s="59"/>
      <c r="B279" s="92"/>
      <c r="C279" s="45"/>
      <c r="D279" s="100"/>
      <c r="E279" s="136"/>
      <c r="F279" s="45"/>
      <c r="G279" s="59"/>
      <c r="H279" s="242"/>
      <c r="K279" s="243"/>
    </row>
    <row r="280" spans="1:11" s="1" customFormat="1">
      <c r="A280" s="59"/>
      <c r="B280" s="92"/>
      <c r="C280" s="45"/>
      <c r="D280" s="100"/>
      <c r="E280" s="136"/>
      <c r="F280" s="45"/>
      <c r="G280" s="59"/>
      <c r="H280" s="242"/>
      <c r="K280" s="243"/>
    </row>
    <row r="281" spans="1:11" s="1" customFormat="1">
      <c r="A281" s="59"/>
      <c r="B281" s="117" t="s">
        <v>473</v>
      </c>
      <c r="C281" s="45"/>
      <c r="D281" s="100"/>
      <c r="E281" s="136"/>
      <c r="F281" s="45"/>
      <c r="G281" s="59"/>
      <c r="H281" s="242"/>
      <c r="K281" s="243"/>
    </row>
    <row r="282" spans="1:11" s="1" customFormat="1">
      <c r="A282" s="59"/>
      <c r="B282" s="92"/>
      <c r="C282" s="45"/>
      <c r="D282" s="100"/>
      <c r="E282" s="136"/>
      <c r="F282" s="45"/>
      <c r="G282" s="59"/>
      <c r="H282" s="242"/>
      <c r="K282" s="243"/>
    </row>
    <row r="283" spans="1:11" s="1" customFormat="1">
      <c r="A283" s="59">
        <v>30</v>
      </c>
      <c r="B283" s="92"/>
      <c r="C283" s="45" t="s">
        <v>481</v>
      </c>
      <c r="D283" s="100" t="s">
        <v>17</v>
      </c>
      <c r="E283" s="136">
        <v>12</v>
      </c>
      <c r="F283" s="45"/>
      <c r="G283" s="59"/>
      <c r="H283" s="242"/>
      <c r="K283" s="243"/>
    </row>
    <row r="284" spans="1:11" s="1" customFormat="1">
      <c r="A284" s="59"/>
      <c r="B284" s="92"/>
      <c r="C284" s="45"/>
      <c r="D284" s="100"/>
      <c r="E284" s="136"/>
      <c r="F284" s="45"/>
      <c r="G284" s="59"/>
      <c r="H284" s="242"/>
      <c r="K284" s="243"/>
    </row>
    <row r="285" spans="1:11" s="1" customFormat="1">
      <c r="A285" s="59"/>
      <c r="B285" s="51" t="s">
        <v>482</v>
      </c>
      <c r="C285" s="45"/>
      <c r="D285" s="100"/>
      <c r="E285" s="136"/>
      <c r="F285" s="45"/>
      <c r="G285" s="59"/>
      <c r="H285" s="242"/>
      <c r="K285" s="243"/>
    </row>
    <row r="286" spans="1:11" s="1" customFormat="1" ht="9.75" customHeight="1">
      <c r="A286" s="59"/>
      <c r="B286" s="92"/>
      <c r="C286" s="45"/>
      <c r="D286" s="100"/>
      <c r="E286" s="136"/>
      <c r="F286" s="45"/>
      <c r="G286" s="59"/>
      <c r="H286" s="242"/>
      <c r="K286" s="243"/>
    </row>
    <row r="287" spans="1:11" s="1" customFormat="1" ht="28.5" customHeight="1">
      <c r="A287" s="59"/>
      <c r="B287" s="1062" t="s">
        <v>483</v>
      </c>
      <c r="C287" s="1061"/>
      <c r="D287" s="100"/>
      <c r="E287" s="136"/>
      <c r="F287" s="45"/>
      <c r="G287" s="59"/>
      <c r="H287" s="242"/>
      <c r="K287" s="243"/>
    </row>
    <row r="288" spans="1:11" s="1" customFormat="1">
      <c r="A288" s="59"/>
      <c r="B288" s="92"/>
      <c r="C288" s="45"/>
      <c r="D288" s="100"/>
      <c r="E288" s="136"/>
      <c r="F288" s="45"/>
      <c r="G288" s="59"/>
      <c r="H288" s="242"/>
      <c r="K288" s="243"/>
    </row>
    <row r="289" spans="1:11" s="1" customFormat="1" ht="68.25" customHeight="1">
      <c r="A289" s="59"/>
      <c r="B289" s="1062" t="s">
        <v>480</v>
      </c>
      <c r="C289" s="1061"/>
      <c r="D289" s="100"/>
      <c r="E289" s="136"/>
      <c r="F289" s="45"/>
      <c r="G289" s="59"/>
      <c r="H289" s="242"/>
      <c r="K289" s="243"/>
    </row>
    <row r="290" spans="1:11" s="1" customFormat="1" ht="3.75" customHeight="1">
      <c r="A290" s="59"/>
      <c r="B290" s="92"/>
      <c r="C290" s="45"/>
      <c r="D290" s="100"/>
      <c r="E290" s="136"/>
      <c r="F290" s="45"/>
      <c r="G290" s="59"/>
      <c r="H290" s="242"/>
      <c r="K290" s="243"/>
    </row>
    <row r="291" spans="1:11" s="1" customFormat="1">
      <c r="A291" s="59"/>
      <c r="B291" s="117" t="s">
        <v>473</v>
      </c>
      <c r="C291" s="45"/>
      <c r="D291" s="100"/>
      <c r="E291" s="136"/>
      <c r="F291" s="45"/>
      <c r="G291" s="59"/>
      <c r="H291" s="242"/>
      <c r="K291" s="243"/>
    </row>
    <row r="292" spans="1:11" s="1" customFormat="1">
      <c r="A292" s="59"/>
      <c r="B292" s="92"/>
      <c r="C292" s="45"/>
      <c r="D292" s="100"/>
      <c r="E292" s="136"/>
      <c r="F292" s="45"/>
      <c r="G292" s="59"/>
      <c r="H292" s="242"/>
      <c r="K292" s="243"/>
    </row>
    <row r="293" spans="1:11" s="1" customFormat="1">
      <c r="A293" s="59">
        <v>31</v>
      </c>
      <c r="B293" s="92"/>
      <c r="C293" s="45" t="s">
        <v>484</v>
      </c>
      <c r="D293" s="100" t="s">
        <v>17</v>
      </c>
      <c r="E293" s="136">
        <v>4</v>
      </c>
      <c r="F293" s="45"/>
      <c r="G293" s="59"/>
      <c r="H293" s="242"/>
      <c r="K293" s="243"/>
    </row>
    <row r="294" spans="1:11" s="1" customFormat="1">
      <c r="A294" s="59"/>
      <c r="B294" s="92"/>
      <c r="C294" s="45"/>
      <c r="D294" s="100"/>
      <c r="E294" s="136"/>
      <c r="F294" s="45"/>
      <c r="G294" s="59"/>
      <c r="H294" s="242"/>
      <c r="K294" s="243"/>
    </row>
    <row r="295" spans="1:11" s="1" customFormat="1">
      <c r="A295" s="59"/>
      <c r="B295" s="92"/>
      <c r="C295" s="45"/>
      <c r="D295" s="100"/>
      <c r="E295" s="136"/>
      <c r="F295" s="45"/>
      <c r="G295" s="59"/>
      <c r="H295" s="242"/>
      <c r="K295" s="243"/>
    </row>
    <row r="296" spans="1:11" s="1" customFormat="1">
      <c r="A296" s="59"/>
      <c r="B296" s="92"/>
      <c r="C296" s="45"/>
      <c r="D296" s="100"/>
      <c r="E296" s="136"/>
      <c r="F296" s="45"/>
      <c r="G296" s="59"/>
      <c r="H296" s="242"/>
      <c r="K296" s="243"/>
    </row>
    <row r="297" spans="1:11" s="1" customFormat="1">
      <c r="A297" s="59"/>
      <c r="B297" s="92"/>
      <c r="C297" s="45"/>
      <c r="D297" s="100"/>
      <c r="E297" s="136"/>
      <c r="F297" s="45"/>
      <c r="G297" s="59"/>
      <c r="H297" s="242"/>
      <c r="K297" s="243"/>
    </row>
    <row r="298" spans="1:11" s="1" customFormat="1">
      <c r="A298" s="59"/>
      <c r="B298" s="92"/>
      <c r="C298" s="45"/>
      <c r="D298" s="100"/>
      <c r="E298" s="136"/>
      <c r="F298" s="45"/>
      <c r="G298" s="59"/>
      <c r="H298" s="242"/>
      <c r="K298" s="243"/>
    </row>
    <row r="299" spans="1:11" s="25" customFormat="1" ht="12.75">
      <c r="A299" s="62"/>
      <c r="B299" s="50"/>
      <c r="C299" s="95" t="s">
        <v>10</v>
      </c>
      <c r="D299" s="139"/>
      <c r="E299" s="145"/>
      <c r="F299" s="82"/>
      <c r="G299" s="75"/>
    </row>
    <row r="300" spans="1:11" s="1" customFormat="1">
      <c r="A300" s="59"/>
      <c r="B300" s="92"/>
      <c r="C300" s="45"/>
      <c r="D300" s="100"/>
      <c r="E300" s="136"/>
      <c r="F300" s="45"/>
      <c r="G300" s="59"/>
      <c r="H300" s="242"/>
      <c r="K300" s="243"/>
    </row>
    <row r="301" spans="1:11" s="1" customFormat="1">
      <c r="A301" s="59"/>
      <c r="B301" s="92"/>
      <c r="C301" s="45"/>
      <c r="D301" s="100"/>
      <c r="E301" s="136"/>
      <c r="F301" s="45"/>
      <c r="G301" s="59"/>
      <c r="H301" s="242"/>
      <c r="K301" s="243"/>
    </row>
    <row r="302" spans="1:11" s="1" customFormat="1">
      <c r="A302" s="59"/>
      <c r="B302" s="51" t="s">
        <v>485</v>
      </c>
      <c r="C302" s="45"/>
      <c r="D302" s="100"/>
      <c r="E302" s="136"/>
      <c r="F302" s="45"/>
      <c r="G302" s="59"/>
      <c r="H302" s="242"/>
      <c r="K302" s="243"/>
    </row>
    <row r="303" spans="1:11" s="1" customFormat="1">
      <c r="A303" s="59"/>
      <c r="B303" s="92"/>
      <c r="C303" s="45"/>
      <c r="D303" s="100"/>
      <c r="E303" s="136"/>
      <c r="F303" s="45"/>
      <c r="G303" s="59"/>
      <c r="H303" s="242"/>
      <c r="K303" s="243"/>
    </row>
    <row r="304" spans="1:11" s="1" customFormat="1">
      <c r="A304" s="59"/>
      <c r="B304" s="51" t="s">
        <v>486</v>
      </c>
      <c r="C304" s="45"/>
      <c r="D304" s="100"/>
      <c r="E304" s="136"/>
      <c r="F304" s="45"/>
      <c r="G304" s="59"/>
      <c r="H304" s="242"/>
      <c r="K304" s="243"/>
    </row>
    <row r="305" spans="1:11" s="1" customFormat="1">
      <c r="A305" s="59"/>
      <c r="B305" s="92"/>
      <c r="C305" s="45"/>
      <c r="D305" s="100"/>
      <c r="E305" s="136"/>
      <c r="F305" s="45"/>
      <c r="G305" s="59"/>
      <c r="H305" s="242"/>
      <c r="K305" s="243"/>
    </row>
    <row r="306" spans="1:11" s="1" customFormat="1">
      <c r="A306" s="59"/>
      <c r="B306" s="51" t="s">
        <v>487</v>
      </c>
      <c r="C306" s="45"/>
      <c r="D306" s="100"/>
      <c r="E306" s="136"/>
      <c r="F306" s="45"/>
      <c r="G306" s="59"/>
      <c r="H306" s="242"/>
      <c r="K306" s="243"/>
    </row>
    <row r="307" spans="1:11" s="1" customFormat="1">
      <c r="A307" s="59"/>
      <c r="B307" s="92"/>
      <c r="C307" s="45"/>
      <c r="D307" s="100"/>
      <c r="E307" s="136"/>
      <c r="F307" s="45"/>
      <c r="G307" s="59"/>
      <c r="H307" s="242"/>
      <c r="K307" s="243"/>
    </row>
    <row r="308" spans="1:11" s="1" customFormat="1" ht="98.25" customHeight="1">
      <c r="A308" s="59"/>
      <c r="B308" s="1062" t="s">
        <v>786</v>
      </c>
      <c r="C308" s="1061"/>
      <c r="D308" s="100"/>
      <c r="E308" s="136"/>
      <c r="F308" s="45"/>
      <c r="G308" s="59"/>
      <c r="H308" s="242"/>
      <c r="K308" s="243"/>
    </row>
    <row r="309" spans="1:11" s="1" customFormat="1">
      <c r="A309" s="59"/>
      <c r="B309" s="92"/>
      <c r="C309" s="45"/>
      <c r="D309" s="100"/>
      <c r="E309" s="136"/>
      <c r="F309" s="45"/>
      <c r="G309" s="59"/>
      <c r="H309" s="242"/>
      <c r="K309" s="243"/>
    </row>
    <row r="310" spans="1:11" s="1" customFormat="1">
      <c r="A310" s="59"/>
      <c r="B310" s="117" t="s">
        <v>473</v>
      </c>
      <c r="C310" s="45"/>
      <c r="D310" s="100"/>
      <c r="E310" s="136"/>
      <c r="F310" s="45"/>
      <c r="G310" s="59"/>
      <c r="H310" s="242"/>
      <c r="K310" s="243"/>
    </row>
    <row r="311" spans="1:11" s="1" customFormat="1">
      <c r="A311" s="59"/>
      <c r="B311" s="92"/>
      <c r="C311" s="45"/>
      <c r="D311" s="100"/>
      <c r="E311" s="136"/>
      <c r="F311" s="45"/>
      <c r="G311" s="59"/>
      <c r="H311" s="242"/>
      <c r="K311" s="243"/>
    </row>
    <row r="312" spans="1:11" s="1" customFormat="1">
      <c r="A312" s="76">
        <v>32</v>
      </c>
      <c r="B312" s="92"/>
      <c r="C312" s="252" t="s">
        <v>478</v>
      </c>
      <c r="D312" s="100" t="s">
        <v>17</v>
      </c>
      <c r="E312" s="136">
        <v>8</v>
      </c>
      <c r="F312" s="45"/>
      <c r="G312" s="59"/>
      <c r="H312" s="242"/>
      <c r="K312" s="243"/>
    </row>
    <row r="313" spans="1:11" s="1" customFormat="1">
      <c r="A313" s="59"/>
      <c r="B313" s="92"/>
      <c r="C313" s="45"/>
      <c r="D313" s="100"/>
      <c r="E313" s="136"/>
      <c r="F313" s="45"/>
      <c r="G313" s="59"/>
      <c r="H313" s="242"/>
      <c r="K313" s="243"/>
    </row>
    <row r="314" spans="1:11" s="1" customFormat="1">
      <c r="A314" s="59"/>
      <c r="B314" s="51" t="s">
        <v>488</v>
      </c>
      <c r="C314" s="45"/>
      <c r="D314" s="100"/>
      <c r="E314" s="136"/>
      <c r="F314" s="45"/>
      <c r="G314" s="59"/>
      <c r="H314" s="242"/>
      <c r="K314" s="243"/>
    </row>
    <row r="315" spans="1:11" s="1" customFormat="1">
      <c r="A315" s="59"/>
      <c r="B315" s="92"/>
      <c r="C315" s="45"/>
      <c r="D315" s="100"/>
      <c r="E315" s="136"/>
      <c r="F315" s="45"/>
      <c r="G315" s="59"/>
      <c r="H315" s="242"/>
      <c r="K315" s="243"/>
    </row>
    <row r="316" spans="1:11" s="1" customFormat="1" ht="106.5" customHeight="1">
      <c r="A316" s="59"/>
      <c r="B316" s="1062" t="s">
        <v>786</v>
      </c>
      <c r="C316" s="1061"/>
      <c r="D316" s="100"/>
      <c r="E316" s="136"/>
      <c r="F316" s="45"/>
      <c r="G316" s="59"/>
      <c r="H316" s="242"/>
      <c r="K316" s="243"/>
    </row>
    <row r="317" spans="1:11" s="1" customFormat="1">
      <c r="A317" s="59"/>
      <c r="B317" s="92"/>
      <c r="C317" s="45"/>
      <c r="D317" s="100"/>
      <c r="E317" s="136"/>
      <c r="F317" s="45"/>
      <c r="G317" s="59"/>
      <c r="H317" s="242"/>
      <c r="K317" s="243"/>
    </row>
    <row r="318" spans="1:11" s="1" customFormat="1">
      <c r="A318" s="59"/>
      <c r="B318" s="117" t="s">
        <v>489</v>
      </c>
      <c r="C318" s="45"/>
      <c r="D318" s="100"/>
      <c r="E318" s="136"/>
      <c r="F318" s="45"/>
      <c r="G318" s="59"/>
      <c r="H318" s="242"/>
      <c r="K318" s="243"/>
    </row>
    <row r="319" spans="1:11" s="1" customFormat="1">
      <c r="A319" s="59"/>
      <c r="B319" s="92"/>
      <c r="C319" s="45"/>
      <c r="D319" s="100"/>
      <c r="E319" s="136"/>
      <c r="F319" s="45"/>
      <c r="G319" s="59"/>
      <c r="H319" s="242"/>
      <c r="K319" s="243"/>
    </row>
    <row r="320" spans="1:11" s="1" customFormat="1">
      <c r="A320" s="59">
        <v>33</v>
      </c>
      <c r="B320" s="92"/>
      <c r="C320" s="45" t="s">
        <v>484</v>
      </c>
      <c r="D320" s="100" t="s">
        <v>17</v>
      </c>
      <c r="E320" s="136">
        <v>4</v>
      </c>
      <c r="F320" s="45"/>
      <c r="G320" s="59"/>
      <c r="H320" s="242"/>
      <c r="K320" s="243"/>
    </row>
    <row r="321" spans="1:11" s="1" customFormat="1">
      <c r="A321" s="59"/>
      <c r="B321" s="92"/>
      <c r="C321" s="45"/>
      <c r="D321" s="100"/>
      <c r="E321" s="136"/>
      <c r="F321" s="45"/>
      <c r="G321" s="59"/>
      <c r="H321" s="242"/>
      <c r="K321" s="243"/>
    </row>
    <row r="322" spans="1:11" s="1" customFormat="1">
      <c r="A322" s="59"/>
      <c r="B322" s="51" t="s">
        <v>490</v>
      </c>
      <c r="C322" s="45"/>
      <c r="D322" s="100"/>
      <c r="E322" s="136"/>
      <c r="F322" s="45"/>
      <c r="G322" s="59"/>
      <c r="H322" s="242"/>
      <c r="K322" s="243"/>
    </row>
    <row r="323" spans="1:11" s="1" customFormat="1">
      <c r="A323" s="59"/>
      <c r="B323" s="92"/>
      <c r="C323" s="45"/>
      <c r="D323" s="100"/>
      <c r="E323" s="136"/>
      <c r="F323" s="45"/>
      <c r="G323" s="59"/>
      <c r="H323" s="242"/>
      <c r="K323" s="243"/>
    </row>
    <row r="324" spans="1:11" s="1" customFormat="1" ht="106.5" customHeight="1">
      <c r="A324" s="59"/>
      <c r="B324" s="1062" t="s">
        <v>787</v>
      </c>
      <c r="C324" s="1061"/>
      <c r="D324" s="100"/>
      <c r="E324" s="136"/>
      <c r="F324" s="45"/>
      <c r="G324" s="59"/>
      <c r="H324" s="242"/>
      <c r="K324" s="243"/>
    </row>
    <row r="325" spans="1:11" s="1" customFormat="1">
      <c r="A325" s="59"/>
      <c r="B325" s="92"/>
      <c r="C325" s="45"/>
      <c r="D325" s="100"/>
      <c r="E325" s="136"/>
      <c r="F325" s="45"/>
      <c r="G325" s="59"/>
      <c r="H325" s="242"/>
      <c r="K325" s="243"/>
    </row>
    <row r="326" spans="1:11" s="1" customFormat="1">
      <c r="A326" s="59"/>
      <c r="B326" s="117" t="s">
        <v>473</v>
      </c>
      <c r="C326" s="45"/>
      <c r="D326" s="100"/>
      <c r="E326" s="136"/>
      <c r="F326" s="45"/>
      <c r="G326" s="59"/>
      <c r="H326" s="242"/>
      <c r="K326" s="243"/>
    </row>
    <row r="327" spans="1:11" s="1" customFormat="1">
      <c r="A327" s="59"/>
      <c r="B327" s="92"/>
      <c r="C327" s="45"/>
      <c r="D327" s="100"/>
      <c r="E327" s="136"/>
      <c r="F327" s="45"/>
      <c r="G327" s="59"/>
      <c r="H327" s="242"/>
      <c r="K327" s="243"/>
    </row>
    <row r="328" spans="1:11" s="1" customFormat="1">
      <c r="A328" s="59">
        <v>34</v>
      </c>
      <c r="B328" s="92"/>
      <c r="C328" s="45" t="s">
        <v>481</v>
      </c>
      <c r="D328" s="100" t="s">
        <v>17</v>
      </c>
      <c r="E328" s="136">
        <v>12</v>
      </c>
      <c r="F328" s="45"/>
      <c r="G328" s="59"/>
      <c r="H328" s="242"/>
      <c r="K328" s="243"/>
    </row>
    <row r="329" spans="1:11" s="1" customFormat="1">
      <c r="A329" s="59"/>
      <c r="B329" s="92"/>
      <c r="C329" s="45"/>
      <c r="D329" s="100"/>
      <c r="E329" s="136"/>
      <c r="F329" s="45"/>
      <c r="G329" s="59"/>
      <c r="H329" s="242"/>
      <c r="K329" s="243"/>
    </row>
    <row r="330" spans="1:11" s="1" customFormat="1">
      <c r="A330" s="59"/>
      <c r="B330" s="92"/>
      <c r="C330" s="45"/>
      <c r="D330" s="100"/>
      <c r="E330" s="136"/>
      <c r="F330" s="45"/>
      <c r="G330" s="59"/>
      <c r="H330" s="242"/>
      <c r="K330" s="243"/>
    </row>
    <row r="331" spans="1:11" s="1" customFormat="1">
      <c r="A331" s="59"/>
      <c r="B331" s="92"/>
      <c r="C331" s="45"/>
      <c r="D331" s="100"/>
      <c r="E331" s="136"/>
      <c r="F331" s="45"/>
      <c r="G331" s="59"/>
      <c r="H331" s="242"/>
      <c r="K331" s="243"/>
    </row>
    <row r="332" spans="1:11" s="25" customFormat="1" ht="12.75">
      <c r="A332" s="62"/>
      <c r="B332" s="50"/>
      <c r="C332" s="95" t="s">
        <v>10</v>
      </c>
      <c r="D332" s="139"/>
      <c r="E332" s="145"/>
      <c r="F332" s="82"/>
      <c r="G332" s="75"/>
    </row>
    <row r="333" spans="1:11" s="1" customFormat="1">
      <c r="A333" s="59"/>
      <c r="B333" s="92"/>
      <c r="C333" s="45"/>
      <c r="D333" s="100"/>
      <c r="E333" s="136"/>
      <c r="F333" s="45"/>
      <c r="G333" s="59"/>
      <c r="H333" s="242"/>
      <c r="K333" s="243"/>
    </row>
    <row r="334" spans="1:11" s="1" customFormat="1">
      <c r="A334" s="59"/>
      <c r="B334" s="92"/>
      <c r="C334" s="45"/>
      <c r="D334" s="100"/>
      <c r="E334" s="136"/>
      <c r="F334" s="45"/>
      <c r="G334" s="59"/>
      <c r="H334" s="242"/>
      <c r="K334" s="243"/>
    </row>
    <row r="335" spans="1:11" s="1" customFormat="1" ht="21.75" customHeight="1">
      <c r="A335" s="59"/>
      <c r="B335" s="1062" t="s">
        <v>504</v>
      </c>
      <c r="C335" s="1061"/>
      <c r="D335" s="100"/>
      <c r="E335" s="136"/>
      <c r="F335" s="45"/>
      <c r="G335" s="59"/>
      <c r="H335" s="242"/>
      <c r="K335" s="243"/>
    </row>
    <row r="336" spans="1:11" s="1" customFormat="1" ht="78.75" customHeight="1">
      <c r="A336" s="59"/>
      <c r="B336" s="1062" t="s">
        <v>505</v>
      </c>
      <c r="C336" s="1061"/>
      <c r="D336" s="100"/>
      <c r="E336" s="136"/>
      <c r="F336" s="45"/>
      <c r="G336" s="59"/>
      <c r="H336" s="242"/>
      <c r="K336" s="243"/>
    </row>
    <row r="337" spans="1:11" s="1" customFormat="1" ht="20.25" customHeight="1">
      <c r="A337" s="59"/>
      <c r="B337" s="54"/>
      <c r="C337" s="68"/>
      <c r="D337" s="100"/>
      <c r="E337" s="136"/>
      <c r="F337" s="45"/>
      <c r="G337" s="59"/>
      <c r="H337" s="242"/>
      <c r="K337" s="243"/>
    </row>
    <row r="338" spans="1:11" s="1" customFormat="1">
      <c r="A338" s="59"/>
      <c r="B338" s="117" t="s">
        <v>473</v>
      </c>
      <c r="C338" s="45"/>
      <c r="D338" s="100"/>
      <c r="E338" s="136"/>
      <c r="F338" s="45"/>
      <c r="G338" s="59"/>
      <c r="H338" s="242"/>
      <c r="K338" s="243"/>
    </row>
    <row r="339" spans="1:11" s="1" customFormat="1">
      <c r="A339" s="59"/>
      <c r="B339" s="92"/>
      <c r="C339" s="45"/>
      <c r="D339" s="100"/>
      <c r="E339" s="136"/>
      <c r="F339" s="45"/>
      <c r="G339" s="59"/>
      <c r="H339" s="242"/>
      <c r="K339" s="243"/>
    </row>
    <row r="340" spans="1:11" s="1" customFormat="1">
      <c r="A340" s="59">
        <v>35</v>
      </c>
      <c r="B340" s="92"/>
      <c r="C340" s="45" t="s">
        <v>506</v>
      </c>
      <c r="D340" s="100" t="s">
        <v>17</v>
      </c>
      <c r="E340" s="136">
        <v>5</v>
      </c>
      <c r="F340" s="45"/>
      <c r="G340" s="59"/>
      <c r="H340" s="242"/>
      <c r="K340" s="243"/>
    </row>
    <row r="376" spans="1:7" s="25" customFormat="1" ht="12.75">
      <c r="A376" s="62"/>
      <c r="B376" s="50"/>
      <c r="C376" s="95" t="s">
        <v>10</v>
      </c>
      <c r="D376" s="139"/>
      <c r="E376" s="145"/>
      <c r="F376" s="82"/>
      <c r="G376" s="75"/>
    </row>
  </sheetData>
  <sheetProtection algorithmName="SHA-512" hashValue="4lmypzZD1gUdLl97oz7loQrWcRMk0AY9r8mlkyqNapENLxZVNdWqqVXYc/LJnye1ZsSpvPQbHOPrIOFyf835Bw==" saltValue="7SCIWgydIYdHSbvAcqnHWw==" spinCount="100000" sheet="1" objects="1" scenarios="1"/>
  <mergeCells count="86">
    <mergeCell ref="B174:C174"/>
    <mergeCell ref="B141:C141"/>
    <mergeCell ref="B146:C146"/>
    <mergeCell ref="B162:C162"/>
    <mergeCell ref="B164:C164"/>
    <mergeCell ref="B169:C169"/>
    <mergeCell ref="B135:C135"/>
    <mergeCell ref="B137:C137"/>
    <mergeCell ref="B122:C122"/>
    <mergeCell ref="B128:C128"/>
    <mergeCell ref="B139:C139"/>
    <mergeCell ref="A1:A2"/>
    <mergeCell ref="C1:C2"/>
    <mergeCell ref="D1:D2"/>
    <mergeCell ref="E1:E2"/>
    <mergeCell ref="B34:C34"/>
    <mergeCell ref="B41:C41"/>
    <mergeCell ref="B45:C45"/>
    <mergeCell ref="B50:C50"/>
    <mergeCell ref="F1:F2"/>
    <mergeCell ref="B4:C4"/>
    <mergeCell ref="B5:C5"/>
    <mergeCell ref="B6:C6"/>
    <mergeCell ref="B7:C7"/>
    <mergeCell ref="B3:C3"/>
    <mergeCell ref="B198:C198"/>
    <mergeCell ref="B199:C199"/>
    <mergeCell ref="B200:C200"/>
    <mergeCell ref="B179:C179"/>
    <mergeCell ref="B8:C8"/>
    <mergeCell ref="B65:C65"/>
    <mergeCell ref="B10:C10"/>
    <mergeCell ref="B12:C12"/>
    <mergeCell ref="B14:C14"/>
    <mergeCell ref="B16:C16"/>
    <mergeCell ref="B24:C24"/>
    <mergeCell ref="B26:C26"/>
    <mergeCell ref="B59:C59"/>
    <mergeCell ref="B60:C60"/>
    <mergeCell ref="B30:C30"/>
    <mergeCell ref="B32:C32"/>
    <mergeCell ref="B278:C278"/>
    <mergeCell ref="B287:C287"/>
    <mergeCell ref="B251:C251"/>
    <mergeCell ref="B253:C253"/>
    <mergeCell ref="B267:C267"/>
    <mergeCell ref="B269:C269"/>
    <mergeCell ref="B271:C271"/>
    <mergeCell ref="B249:C249"/>
    <mergeCell ref="B214:C214"/>
    <mergeCell ref="B215:C215"/>
    <mergeCell ref="B216:C216"/>
    <mergeCell ref="B276:C276"/>
    <mergeCell ref="B217:C217"/>
    <mergeCell ref="B89:C89"/>
    <mergeCell ref="B91:C91"/>
    <mergeCell ref="B93:C93"/>
    <mergeCell ref="B240:C240"/>
    <mergeCell ref="B245:C245"/>
    <mergeCell ref="B102:C102"/>
    <mergeCell ref="B104:C104"/>
    <mergeCell ref="B106:C106"/>
    <mergeCell ref="B120:C120"/>
    <mergeCell ref="B127:C127"/>
    <mergeCell ref="B126:C126"/>
    <mergeCell ref="B133:C133"/>
    <mergeCell ref="B167:C167"/>
    <mergeCell ref="B212:C212"/>
    <mergeCell ref="B213:C213"/>
    <mergeCell ref="B197:C197"/>
    <mergeCell ref="B52:C52"/>
    <mergeCell ref="B56:C56"/>
    <mergeCell ref="B64:C64"/>
    <mergeCell ref="B336:C336"/>
    <mergeCell ref="B218:C218"/>
    <mergeCell ref="B219:C219"/>
    <mergeCell ref="B220:C220"/>
    <mergeCell ref="B221:C221"/>
    <mergeCell ref="B238:C238"/>
    <mergeCell ref="B335:C335"/>
    <mergeCell ref="B316:C316"/>
    <mergeCell ref="B324:C324"/>
    <mergeCell ref="B289:C289"/>
    <mergeCell ref="B308:C308"/>
    <mergeCell ref="B82:C82"/>
    <mergeCell ref="B87:C87"/>
  </mergeCells>
  <pageMargins left="0.31496062992125984" right="0" top="0.74803149606299213" bottom="0.74803149606299213" header="0.31496062992125984" footer="0.31496062992125984"/>
  <pageSetup paperSize="9" scale="92" orientation="portrait" r:id="rId1"/>
  <headerFooter>
    <oddHeader>&amp;R&amp;"Arial,Regular"&amp;10CONSTRUCTION OF A NEW PERMIT OFFICE AT SSR INTERNATIONAL AIRPORT</oddHeader>
    <oddFooter>&amp;L&amp;"Arial,Regular"&amp;9Bill No 3 - Watertank and Pumproom - 
Section 3.2 - Pumproom - Substructure&amp;C&amp;"Arial,Regular"&amp;10 3.2/&amp;P&amp;R&amp;"Arial,Regular"&amp;10Ong Seng Goburdhun Partners Ltd</oddFooter>
  </headerFooter>
  <rowBreaks count="10" manualBreakCount="10">
    <brk id="39" max="6" man="1"/>
    <brk id="76" max="6" man="1"/>
    <brk id="118" max="6" man="1"/>
    <brk id="159" max="6" man="1"/>
    <brk id="188" max="6" man="1"/>
    <brk id="210" max="6" man="1"/>
    <brk id="233" max="6" man="1"/>
    <brk id="262" max="6" man="1"/>
    <brk id="299" max="6" man="1"/>
    <brk id="332" max="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F54"/>
  <sheetViews>
    <sheetView view="pageBreakPreview" topLeftCell="I14" zoomScaleNormal="100" zoomScaleSheetLayoutView="100" workbookViewId="0">
      <selection activeCell="J50" sqref="J50"/>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762</v>
      </c>
      <c r="D5" s="32"/>
      <c r="F5" s="13"/>
    </row>
    <row r="6" spans="2:6" ht="12" customHeight="1">
      <c r="B6" s="11"/>
      <c r="C6" s="36" t="s">
        <v>388</v>
      </c>
      <c r="D6" s="33"/>
      <c r="F6" s="13"/>
    </row>
    <row r="7" spans="2:6" ht="28.5" customHeight="1">
      <c r="B7" s="11"/>
      <c r="C7" s="1058" t="s">
        <v>784</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788</v>
      </c>
      <c r="F13" s="13"/>
    </row>
    <row r="14" spans="2:6" ht="22.35" customHeight="1">
      <c r="B14" s="11"/>
      <c r="C14" s="41"/>
      <c r="D14" s="15" t="s">
        <v>789</v>
      </c>
      <c r="F14" s="13"/>
    </row>
    <row r="15" spans="2:6" ht="22.35" customHeight="1">
      <c r="B15" s="11"/>
      <c r="C15" s="41"/>
      <c r="D15" s="15" t="s">
        <v>790</v>
      </c>
      <c r="F15" s="13"/>
    </row>
    <row r="16" spans="2:6" ht="22.35" customHeight="1">
      <c r="B16" s="11"/>
      <c r="C16" s="41"/>
      <c r="D16" s="15" t="s">
        <v>791</v>
      </c>
      <c r="F16" s="13"/>
    </row>
    <row r="17" spans="2:6" ht="22.35" customHeight="1">
      <c r="B17" s="11"/>
      <c r="C17" s="41"/>
      <c r="D17" s="15" t="s">
        <v>792</v>
      </c>
      <c r="F17" s="13"/>
    </row>
    <row r="18" spans="2:6" ht="15.75" customHeight="1">
      <c r="B18" s="11"/>
      <c r="C18" s="41"/>
      <c r="D18" s="15" t="s">
        <v>793</v>
      </c>
      <c r="F18" s="13"/>
    </row>
    <row r="19" spans="2:6" ht="19.5" customHeight="1">
      <c r="B19" s="11"/>
      <c r="C19" s="41"/>
      <c r="D19" s="15" t="s">
        <v>794</v>
      </c>
      <c r="F19" s="13"/>
    </row>
    <row r="20" spans="2:6" ht="13.5" customHeight="1">
      <c r="B20" s="11"/>
      <c r="C20" s="41"/>
      <c r="D20" s="15" t="s">
        <v>795</v>
      </c>
      <c r="F20" s="13"/>
    </row>
    <row r="21" spans="2:6" ht="18" customHeight="1">
      <c r="B21" s="11"/>
      <c r="C21" s="41"/>
      <c r="D21" s="15" t="s">
        <v>796</v>
      </c>
      <c r="F21" s="13"/>
    </row>
    <row r="22" spans="2:6" ht="17.25" customHeight="1">
      <c r="B22" s="11"/>
      <c r="C22" s="41"/>
      <c r="D22" s="15" t="s">
        <v>797</v>
      </c>
      <c r="F22" s="13"/>
    </row>
    <row r="23" spans="2:6" ht="12.75" customHeight="1">
      <c r="B23" s="11"/>
      <c r="C23" s="41"/>
      <c r="D23" s="15" t="s">
        <v>798</v>
      </c>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799</v>
      </c>
      <c r="D52" s="44"/>
      <c r="E52" s="39"/>
      <c r="F52" s="13"/>
    </row>
    <row r="53" spans="2:6">
      <c r="B53" s="11"/>
      <c r="C53" s="43" t="s">
        <v>782</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12" orientation="portrait" useFirstPageNumber="1" r:id="rId1"/>
  <headerFooter>
    <oddHeader>&amp;R&amp;"Arial,Regular"3.2/&amp;P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56"/>
  <sheetViews>
    <sheetView view="pageBreakPreview" topLeftCell="A17" zoomScale="90" zoomScaleNormal="100" zoomScaleSheetLayoutView="90" workbookViewId="0">
      <selection activeCell="F3" sqref="F3"/>
    </sheetView>
  </sheetViews>
  <sheetFormatPr defaultRowHeight="12.75"/>
  <cols>
    <col min="1" max="1" width="7" style="153" customWidth="1"/>
    <col min="2" max="2" width="49.85546875" style="153" customWidth="1"/>
    <col min="3" max="3" width="6.85546875" style="153" customWidth="1"/>
    <col min="4" max="4" width="19.28515625" style="153" customWidth="1"/>
    <col min="5" max="256" width="9.140625" style="153"/>
    <col min="257" max="257" width="7" style="153" customWidth="1"/>
    <col min="258" max="258" width="51" style="153" customWidth="1"/>
    <col min="259" max="259" width="6" style="153" customWidth="1"/>
    <col min="260" max="260" width="19.28515625" style="153" customWidth="1"/>
    <col min="261" max="512" width="9.140625" style="153"/>
    <col min="513" max="513" width="7" style="153" customWidth="1"/>
    <col min="514" max="514" width="51" style="153" customWidth="1"/>
    <col min="515" max="515" width="6" style="153" customWidth="1"/>
    <col min="516" max="516" width="19.28515625" style="153" customWidth="1"/>
    <col min="517" max="768" width="9.140625" style="153"/>
    <col min="769" max="769" width="7" style="153" customWidth="1"/>
    <col min="770" max="770" width="51" style="153" customWidth="1"/>
    <col min="771" max="771" width="6" style="153" customWidth="1"/>
    <col min="772" max="772" width="19.28515625" style="153" customWidth="1"/>
    <col min="773" max="1024" width="9.140625" style="153"/>
    <col min="1025" max="1025" width="7" style="153" customWidth="1"/>
    <col min="1026" max="1026" width="51" style="153" customWidth="1"/>
    <col min="1027" max="1027" width="6" style="153" customWidth="1"/>
    <col min="1028" max="1028" width="19.28515625" style="153" customWidth="1"/>
    <col min="1029" max="1280" width="9.140625" style="153"/>
    <col min="1281" max="1281" width="7" style="153" customWidth="1"/>
    <col min="1282" max="1282" width="51" style="153" customWidth="1"/>
    <col min="1283" max="1283" width="6" style="153" customWidth="1"/>
    <col min="1284" max="1284" width="19.28515625" style="153" customWidth="1"/>
    <col min="1285" max="1536" width="9.140625" style="153"/>
    <col min="1537" max="1537" width="7" style="153" customWidth="1"/>
    <col min="1538" max="1538" width="51" style="153" customWidth="1"/>
    <col min="1539" max="1539" width="6" style="153" customWidth="1"/>
    <col min="1540" max="1540" width="19.28515625" style="153" customWidth="1"/>
    <col min="1541" max="1792" width="9.140625" style="153"/>
    <col min="1793" max="1793" width="7" style="153" customWidth="1"/>
    <col min="1794" max="1794" width="51" style="153" customWidth="1"/>
    <col min="1795" max="1795" width="6" style="153" customWidth="1"/>
    <col min="1796" max="1796" width="19.28515625" style="153" customWidth="1"/>
    <col min="1797" max="2048" width="9.140625" style="153"/>
    <col min="2049" max="2049" width="7" style="153" customWidth="1"/>
    <col min="2050" max="2050" width="51" style="153" customWidth="1"/>
    <col min="2051" max="2051" width="6" style="153" customWidth="1"/>
    <col min="2052" max="2052" width="19.28515625" style="153" customWidth="1"/>
    <col min="2053" max="2304" width="9.140625" style="153"/>
    <col min="2305" max="2305" width="7" style="153" customWidth="1"/>
    <col min="2306" max="2306" width="51" style="153" customWidth="1"/>
    <col min="2307" max="2307" width="6" style="153" customWidth="1"/>
    <col min="2308" max="2308" width="19.28515625" style="153" customWidth="1"/>
    <col min="2309" max="2560" width="9.140625" style="153"/>
    <col min="2561" max="2561" width="7" style="153" customWidth="1"/>
    <col min="2562" max="2562" width="51" style="153" customWidth="1"/>
    <col min="2563" max="2563" width="6" style="153" customWidth="1"/>
    <col min="2564" max="2564" width="19.28515625" style="153" customWidth="1"/>
    <col min="2565" max="2816" width="9.140625" style="153"/>
    <col min="2817" max="2817" width="7" style="153" customWidth="1"/>
    <col min="2818" max="2818" width="51" style="153" customWidth="1"/>
    <col min="2819" max="2819" width="6" style="153" customWidth="1"/>
    <col min="2820" max="2820" width="19.28515625" style="153" customWidth="1"/>
    <col min="2821" max="3072" width="9.140625" style="153"/>
    <col min="3073" max="3073" width="7" style="153" customWidth="1"/>
    <col min="3074" max="3074" width="51" style="153" customWidth="1"/>
    <col min="3075" max="3075" width="6" style="153" customWidth="1"/>
    <col min="3076" max="3076" width="19.28515625" style="153" customWidth="1"/>
    <col min="3077" max="3328" width="9.140625" style="153"/>
    <col min="3329" max="3329" width="7" style="153" customWidth="1"/>
    <col min="3330" max="3330" width="51" style="153" customWidth="1"/>
    <col min="3331" max="3331" width="6" style="153" customWidth="1"/>
    <col min="3332" max="3332" width="19.28515625" style="153" customWidth="1"/>
    <col min="3333" max="3584" width="9.140625" style="153"/>
    <col min="3585" max="3585" width="7" style="153" customWidth="1"/>
    <col min="3586" max="3586" width="51" style="153" customWidth="1"/>
    <col min="3587" max="3587" width="6" style="153" customWidth="1"/>
    <col min="3588" max="3588" width="19.28515625" style="153" customWidth="1"/>
    <col min="3589" max="3840" width="9.140625" style="153"/>
    <col min="3841" max="3841" width="7" style="153" customWidth="1"/>
    <col min="3842" max="3842" width="51" style="153" customWidth="1"/>
    <col min="3843" max="3843" width="6" style="153" customWidth="1"/>
    <col min="3844" max="3844" width="19.28515625" style="153" customWidth="1"/>
    <col min="3845" max="4096" width="9.140625" style="153"/>
    <col min="4097" max="4097" width="7" style="153" customWidth="1"/>
    <col min="4098" max="4098" width="51" style="153" customWidth="1"/>
    <col min="4099" max="4099" width="6" style="153" customWidth="1"/>
    <col min="4100" max="4100" width="19.28515625" style="153" customWidth="1"/>
    <col min="4101" max="4352" width="9.140625" style="153"/>
    <col min="4353" max="4353" width="7" style="153" customWidth="1"/>
    <col min="4354" max="4354" width="51" style="153" customWidth="1"/>
    <col min="4355" max="4355" width="6" style="153" customWidth="1"/>
    <col min="4356" max="4356" width="19.28515625" style="153" customWidth="1"/>
    <col min="4357" max="4608" width="9.140625" style="153"/>
    <col min="4609" max="4609" width="7" style="153" customWidth="1"/>
    <col min="4610" max="4610" width="51" style="153" customWidth="1"/>
    <col min="4611" max="4611" width="6" style="153" customWidth="1"/>
    <col min="4612" max="4612" width="19.28515625" style="153" customWidth="1"/>
    <col min="4613" max="4864" width="9.140625" style="153"/>
    <col min="4865" max="4865" width="7" style="153" customWidth="1"/>
    <col min="4866" max="4866" width="51" style="153" customWidth="1"/>
    <col min="4867" max="4867" width="6" style="153" customWidth="1"/>
    <col min="4868" max="4868" width="19.28515625" style="153" customWidth="1"/>
    <col min="4869" max="5120" width="9.140625" style="153"/>
    <col min="5121" max="5121" width="7" style="153" customWidth="1"/>
    <col min="5122" max="5122" width="51" style="153" customWidth="1"/>
    <col min="5123" max="5123" width="6" style="153" customWidth="1"/>
    <col min="5124" max="5124" width="19.28515625" style="153" customWidth="1"/>
    <col min="5125" max="5376" width="9.140625" style="153"/>
    <col min="5377" max="5377" width="7" style="153" customWidth="1"/>
    <col min="5378" max="5378" width="51" style="153" customWidth="1"/>
    <col min="5379" max="5379" width="6" style="153" customWidth="1"/>
    <col min="5380" max="5380" width="19.28515625" style="153" customWidth="1"/>
    <col min="5381" max="5632" width="9.140625" style="153"/>
    <col min="5633" max="5633" width="7" style="153" customWidth="1"/>
    <col min="5634" max="5634" width="51" style="153" customWidth="1"/>
    <col min="5635" max="5635" width="6" style="153" customWidth="1"/>
    <col min="5636" max="5636" width="19.28515625" style="153" customWidth="1"/>
    <col min="5637" max="5888" width="9.140625" style="153"/>
    <col min="5889" max="5889" width="7" style="153" customWidth="1"/>
    <col min="5890" max="5890" width="51" style="153" customWidth="1"/>
    <col min="5891" max="5891" width="6" style="153" customWidth="1"/>
    <col min="5892" max="5892" width="19.28515625" style="153" customWidth="1"/>
    <col min="5893" max="6144" width="9.140625" style="153"/>
    <col min="6145" max="6145" width="7" style="153" customWidth="1"/>
    <col min="6146" max="6146" width="51" style="153" customWidth="1"/>
    <col min="6147" max="6147" width="6" style="153" customWidth="1"/>
    <col min="6148" max="6148" width="19.28515625" style="153" customWidth="1"/>
    <col min="6149" max="6400" width="9.140625" style="153"/>
    <col min="6401" max="6401" width="7" style="153" customWidth="1"/>
    <col min="6402" max="6402" width="51" style="153" customWidth="1"/>
    <col min="6403" max="6403" width="6" style="153" customWidth="1"/>
    <col min="6404" max="6404" width="19.28515625" style="153" customWidth="1"/>
    <col min="6405" max="6656" width="9.140625" style="153"/>
    <col min="6657" max="6657" width="7" style="153" customWidth="1"/>
    <col min="6658" max="6658" width="51" style="153" customWidth="1"/>
    <col min="6659" max="6659" width="6" style="153" customWidth="1"/>
    <col min="6660" max="6660" width="19.28515625" style="153" customWidth="1"/>
    <col min="6661" max="6912" width="9.140625" style="153"/>
    <col min="6913" max="6913" width="7" style="153" customWidth="1"/>
    <col min="6914" max="6914" width="51" style="153" customWidth="1"/>
    <col min="6915" max="6915" width="6" style="153" customWidth="1"/>
    <col min="6916" max="6916" width="19.28515625" style="153" customWidth="1"/>
    <col min="6917" max="7168" width="9.140625" style="153"/>
    <col min="7169" max="7169" width="7" style="153" customWidth="1"/>
    <col min="7170" max="7170" width="51" style="153" customWidth="1"/>
    <col min="7171" max="7171" width="6" style="153" customWidth="1"/>
    <col min="7172" max="7172" width="19.28515625" style="153" customWidth="1"/>
    <col min="7173" max="7424" width="9.140625" style="153"/>
    <col min="7425" max="7425" width="7" style="153" customWidth="1"/>
    <col min="7426" max="7426" width="51" style="153" customWidth="1"/>
    <col min="7427" max="7427" width="6" style="153" customWidth="1"/>
    <col min="7428" max="7428" width="19.28515625" style="153" customWidth="1"/>
    <col min="7429" max="7680" width="9.140625" style="153"/>
    <col min="7681" max="7681" width="7" style="153" customWidth="1"/>
    <col min="7682" max="7682" width="51" style="153" customWidth="1"/>
    <col min="7683" max="7683" width="6" style="153" customWidth="1"/>
    <col min="7684" max="7684" width="19.28515625" style="153" customWidth="1"/>
    <col min="7685" max="7936" width="9.140625" style="153"/>
    <col min="7937" max="7937" width="7" style="153" customWidth="1"/>
    <col min="7938" max="7938" width="51" style="153" customWidth="1"/>
    <col min="7939" max="7939" width="6" style="153" customWidth="1"/>
    <col min="7940" max="7940" width="19.28515625" style="153" customWidth="1"/>
    <col min="7941" max="8192" width="9.140625" style="153"/>
    <col min="8193" max="8193" width="7" style="153" customWidth="1"/>
    <col min="8194" max="8194" width="51" style="153" customWidth="1"/>
    <col min="8195" max="8195" width="6" style="153" customWidth="1"/>
    <col min="8196" max="8196" width="19.28515625" style="153" customWidth="1"/>
    <col min="8197" max="8448" width="9.140625" style="153"/>
    <col min="8449" max="8449" width="7" style="153" customWidth="1"/>
    <col min="8450" max="8450" width="51" style="153" customWidth="1"/>
    <col min="8451" max="8451" width="6" style="153" customWidth="1"/>
    <col min="8452" max="8452" width="19.28515625" style="153" customWidth="1"/>
    <col min="8453" max="8704" width="9.140625" style="153"/>
    <col min="8705" max="8705" width="7" style="153" customWidth="1"/>
    <col min="8706" max="8706" width="51" style="153" customWidth="1"/>
    <col min="8707" max="8707" width="6" style="153" customWidth="1"/>
    <col min="8708" max="8708" width="19.28515625" style="153" customWidth="1"/>
    <col min="8709" max="8960" width="9.140625" style="153"/>
    <col min="8961" max="8961" width="7" style="153" customWidth="1"/>
    <col min="8962" max="8962" width="51" style="153" customWidth="1"/>
    <col min="8963" max="8963" width="6" style="153" customWidth="1"/>
    <col min="8964" max="8964" width="19.28515625" style="153" customWidth="1"/>
    <col min="8965" max="9216" width="9.140625" style="153"/>
    <col min="9217" max="9217" width="7" style="153" customWidth="1"/>
    <col min="9218" max="9218" width="51" style="153" customWidth="1"/>
    <col min="9219" max="9219" width="6" style="153" customWidth="1"/>
    <col min="9220" max="9220" width="19.28515625" style="153" customWidth="1"/>
    <col min="9221" max="9472" width="9.140625" style="153"/>
    <col min="9473" max="9473" width="7" style="153" customWidth="1"/>
    <col min="9474" max="9474" width="51" style="153" customWidth="1"/>
    <col min="9475" max="9475" width="6" style="153" customWidth="1"/>
    <col min="9476" max="9476" width="19.28515625" style="153" customWidth="1"/>
    <col min="9477" max="9728" width="9.140625" style="153"/>
    <col min="9729" max="9729" width="7" style="153" customWidth="1"/>
    <col min="9730" max="9730" width="51" style="153" customWidth="1"/>
    <col min="9731" max="9731" width="6" style="153" customWidth="1"/>
    <col min="9732" max="9732" width="19.28515625" style="153" customWidth="1"/>
    <col min="9733" max="9984" width="9.140625" style="153"/>
    <col min="9985" max="9985" width="7" style="153" customWidth="1"/>
    <col min="9986" max="9986" width="51" style="153" customWidth="1"/>
    <col min="9987" max="9987" width="6" style="153" customWidth="1"/>
    <col min="9988" max="9988" width="19.28515625" style="153" customWidth="1"/>
    <col min="9989" max="10240" width="9.140625" style="153"/>
    <col min="10241" max="10241" width="7" style="153" customWidth="1"/>
    <col min="10242" max="10242" width="51" style="153" customWidth="1"/>
    <col min="10243" max="10243" width="6" style="153" customWidth="1"/>
    <col min="10244" max="10244" width="19.28515625" style="153" customWidth="1"/>
    <col min="10245" max="10496" width="9.140625" style="153"/>
    <col min="10497" max="10497" width="7" style="153" customWidth="1"/>
    <col min="10498" max="10498" width="51" style="153" customWidth="1"/>
    <col min="10499" max="10499" width="6" style="153" customWidth="1"/>
    <col min="10500" max="10500" width="19.28515625" style="153" customWidth="1"/>
    <col min="10501" max="10752" width="9.140625" style="153"/>
    <col min="10753" max="10753" width="7" style="153" customWidth="1"/>
    <col min="10754" max="10754" width="51" style="153" customWidth="1"/>
    <col min="10755" max="10755" width="6" style="153" customWidth="1"/>
    <col min="10756" max="10756" width="19.28515625" style="153" customWidth="1"/>
    <col min="10757" max="11008" width="9.140625" style="153"/>
    <col min="11009" max="11009" width="7" style="153" customWidth="1"/>
    <col min="11010" max="11010" width="51" style="153" customWidth="1"/>
    <col min="11011" max="11011" width="6" style="153" customWidth="1"/>
    <col min="11012" max="11012" width="19.28515625" style="153" customWidth="1"/>
    <col min="11013" max="11264" width="9.140625" style="153"/>
    <col min="11265" max="11265" width="7" style="153" customWidth="1"/>
    <col min="11266" max="11266" width="51" style="153" customWidth="1"/>
    <col min="11267" max="11267" width="6" style="153" customWidth="1"/>
    <col min="11268" max="11268" width="19.28515625" style="153" customWidth="1"/>
    <col min="11269" max="11520" width="9.140625" style="153"/>
    <col min="11521" max="11521" width="7" style="153" customWidth="1"/>
    <col min="11522" max="11522" width="51" style="153" customWidth="1"/>
    <col min="11523" max="11523" width="6" style="153" customWidth="1"/>
    <col min="11524" max="11524" width="19.28515625" style="153" customWidth="1"/>
    <col min="11525" max="11776" width="9.140625" style="153"/>
    <col min="11777" max="11777" width="7" style="153" customWidth="1"/>
    <col min="11778" max="11778" width="51" style="153" customWidth="1"/>
    <col min="11779" max="11779" width="6" style="153" customWidth="1"/>
    <col min="11780" max="11780" width="19.28515625" style="153" customWidth="1"/>
    <col min="11781" max="12032" width="9.140625" style="153"/>
    <col min="12033" max="12033" width="7" style="153" customWidth="1"/>
    <col min="12034" max="12034" width="51" style="153" customWidth="1"/>
    <col min="12035" max="12035" width="6" style="153" customWidth="1"/>
    <col min="12036" max="12036" width="19.28515625" style="153" customWidth="1"/>
    <col min="12037" max="12288" width="9.140625" style="153"/>
    <col min="12289" max="12289" width="7" style="153" customWidth="1"/>
    <col min="12290" max="12290" width="51" style="153" customWidth="1"/>
    <col min="12291" max="12291" width="6" style="153" customWidth="1"/>
    <col min="12292" max="12292" width="19.28515625" style="153" customWidth="1"/>
    <col min="12293" max="12544" width="9.140625" style="153"/>
    <col min="12545" max="12545" width="7" style="153" customWidth="1"/>
    <col min="12546" max="12546" width="51" style="153" customWidth="1"/>
    <col min="12547" max="12547" width="6" style="153" customWidth="1"/>
    <col min="12548" max="12548" width="19.28515625" style="153" customWidth="1"/>
    <col min="12549" max="12800" width="9.140625" style="153"/>
    <col min="12801" max="12801" width="7" style="153" customWidth="1"/>
    <col min="12802" max="12802" width="51" style="153" customWidth="1"/>
    <col min="12803" max="12803" width="6" style="153" customWidth="1"/>
    <col min="12804" max="12804" width="19.28515625" style="153" customWidth="1"/>
    <col min="12805" max="13056" width="9.140625" style="153"/>
    <col min="13057" max="13057" width="7" style="153" customWidth="1"/>
    <col min="13058" max="13058" width="51" style="153" customWidth="1"/>
    <col min="13059" max="13059" width="6" style="153" customWidth="1"/>
    <col min="13060" max="13060" width="19.28515625" style="153" customWidth="1"/>
    <col min="13061" max="13312" width="9.140625" style="153"/>
    <col min="13313" max="13313" width="7" style="153" customWidth="1"/>
    <col min="13314" max="13314" width="51" style="153" customWidth="1"/>
    <col min="13315" max="13315" width="6" style="153" customWidth="1"/>
    <col min="13316" max="13316" width="19.28515625" style="153" customWidth="1"/>
    <col min="13317" max="13568" width="9.140625" style="153"/>
    <col min="13569" max="13569" width="7" style="153" customWidth="1"/>
    <col min="13570" max="13570" width="51" style="153" customWidth="1"/>
    <col min="13571" max="13571" width="6" style="153" customWidth="1"/>
    <col min="13572" max="13572" width="19.28515625" style="153" customWidth="1"/>
    <col min="13573" max="13824" width="9.140625" style="153"/>
    <col min="13825" max="13825" width="7" style="153" customWidth="1"/>
    <col min="13826" max="13826" width="51" style="153" customWidth="1"/>
    <col min="13827" max="13827" width="6" style="153" customWidth="1"/>
    <col min="13828" max="13828" width="19.28515625" style="153" customWidth="1"/>
    <col min="13829" max="14080" width="9.140625" style="153"/>
    <col min="14081" max="14081" width="7" style="153" customWidth="1"/>
    <col min="14082" max="14082" width="51" style="153" customWidth="1"/>
    <col min="14083" max="14083" width="6" style="153" customWidth="1"/>
    <col min="14084" max="14084" width="19.28515625" style="153" customWidth="1"/>
    <col min="14085" max="14336" width="9.140625" style="153"/>
    <col min="14337" max="14337" width="7" style="153" customWidth="1"/>
    <col min="14338" max="14338" width="51" style="153" customWidth="1"/>
    <col min="14339" max="14339" width="6" style="153" customWidth="1"/>
    <col min="14340" max="14340" width="19.28515625" style="153" customWidth="1"/>
    <col min="14341" max="14592" width="9.140625" style="153"/>
    <col min="14593" max="14593" width="7" style="153" customWidth="1"/>
    <col min="14594" max="14594" width="51" style="153" customWidth="1"/>
    <col min="14595" max="14595" width="6" style="153" customWidth="1"/>
    <col min="14596" max="14596" width="19.28515625" style="153" customWidth="1"/>
    <col min="14597" max="14848" width="9.140625" style="153"/>
    <col min="14849" max="14849" width="7" style="153" customWidth="1"/>
    <col min="14850" max="14850" width="51" style="153" customWidth="1"/>
    <col min="14851" max="14851" width="6" style="153" customWidth="1"/>
    <col min="14852" max="14852" width="19.28515625" style="153" customWidth="1"/>
    <col min="14853" max="15104" width="9.140625" style="153"/>
    <col min="15105" max="15105" width="7" style="153" customWidth="1"/>
    <col min="15106" max="15106" width="51" style="153" customWidth="1"/>
    <col min="15107" max="15107" width="6" style="153" customWidth="1"/>
    <col min="15108" max="15108" width="19.28515625" style="153" customWidth="1"/>
    <col min="15109" max="15360" width="9.140625" style="153"/>
    <col min="15361" max="15361" width="7" style="153" customWidth="1"/>
    <col min="15362" max="15362" width="51" style="153" customWidth="1"/>
    <col min="15363" max="15363" width="6" style="153" customWidth="1"/>
    <col min="15364" max="15364" width="19.28515625" style="153" customWidth="1"/>
    <col min="15365" max="15616" width="9.140625" style="153"/>
    <col min="15617" max="15617" width="7" style="153" customWidth="1"/>
    <col min="15618" max="15618" width="51" style="153" customWidth="1"/>
    <col min="15619" max="15619" width="6" style="153" customWidth="1"/>
    <col min="15620" max="15620" width="19.28515625" style="153" customWidth="1"/>
    <col min="15621" max="15872" width="9.140625" style="153"/>
    <col min="15873" max="15873" width="7" style="153" customWidth="1"/>
    <col min="15874" max="15874" width="51" style="153" customWidth="1"/>
    <col min="15875" max="15875" width="6" style="153" customWidth="1"/>
    <col min="15876" max="15876" width="19.28515625" style="153" customWidth="1"/>
    <col min="15877" max="16128" width="9.140625" style="153"/>
    <col min="16129" max="16129" width="7" style="153" customWidth="1"/>
    <col min="16130" max="16130" width="51" style="153" customWidth="1"/>
    <col min="16131" max="16131" width="6" style="153" customWidth="1"/>
    <col min="16132" max="16132" width="19.28515625" style="153" customWidth="1"/>
    <col min="16133" max="16384" width="9.140625" style="153"/>
  </cols>
  <sheetData>
    <row r="1" spans="1:4">
      <c r="A1" s="254"/>
      <c r="B1" s="255" t="s">
        <v>0</v>
      </c>
      <c r="C1" s="256"/>
      <c r="D1" s="257" t="s">
        <v>275</v>
      </c>
    </row>
    <row r="2" spans="1:4" ht="13.5" thickBot="1">
      <c r="A2" s="258"/>
      <c r="B2" s="155"/>
      <c r="C2" s="156"/>
      <c r="D2" s="259" t="s">
        <v>276</v>
      </c>
    </row>
    <row r="3" spans="1:4">
      <c r="A3" s="260"/>
      <c r="B3" s="159"/>
      <c r="C3" s="160"/>
      <c r="D3" s="261"/>
    </row>
    <row r="4" spans="1:4">
      <c r="A4" s="260"/>
      <c r="B4" s="162" t="s">
        <v>762</v>
      </c>
      <c r="C4" s="160"/>
      <c r="D4" s="261"/>
    </row>
    <row r="5" spans="1:4">
      <c r="A5" s="260"/>
      <c r="B5" s="1058" t="s">
        <v>388</v>
      </c>
      <c r="C5" s="1058"/>
      <c r="D5" s="261"/>
    </row>
    <row r="6" spans="1:4">
      <c r="A6" s="260"/>
      <c r="B6" s="1058"/>
      <c r="C6" s="1058"/>
      <c r="D6" s="261"/>
    </row>
    <row r="7" spans="1:4">
      <c r="A7" s="260"/>
      <c r="B7" s="162"/>
      <c r="C7" s="160"/>
      <c r="D7" s="261"/>
    </row>
    <row r="8" spans="1:4">
      <c r="A8" s="260"/>
      <c r="B8" s="162"/>
      <c r="C8" s="160"/>
      <c r="D8" s="261"/>
    </row>
    <row r="9" spans="1:4">
      <c r="A9" s="260"/>
      <c r="B9" s="162"/>
      <c r="C9" s="160"/>
      <c r="D9" s="261"/>
    </row>
    <row r="10" spans="1:4">
      <c r="A10" s="260"/>
      <c r="B10" s="162" t="s">
        <v>277</v>
      </c>
      <c r="C10" s="160"/>
      <c r="D10" s="261"/>
    </row>
    <row r="11" spans="1:4">
      <c r="A11" s="260"/>
      <c r="B11" s="162"/>
      <c r="C11" s="160"/>
      <c r="D11" s="261"/>
    </row>
    <row r="12" spans="1:4" ht="25.5">
      <c r="A12" s="260"/>
      <c r="B12" s="163" t="s">
        <v>507</v>
      </c>
      <c r="C12" s="160"/>
      <c r="D12" s="261"/>
    </row>
    <row r="13" spans="1:4">
      <c r="A13" s="260"/>
      <c r="B13" s="163" t="s">
        <v>278</v>
      </c>
      <c r="C13" s="160" t="s">
        <v>800</v>
      </c>
      <c r="D13" s="261"/>
    </row>
    <row r="14" spans="1:4">
      <c r="A14" s="260"/>
      <c r="B14" s="163"/>
      <c r="C14" s="160"/>
      <c r="D14" s="261"/>
    </row>
    <row r="15" spans="1:4">
      <c r="A15" s="260"/>
      <c r="B15" s="163" t="s">
        <v>508</v>
      </c>
      <c r="C15" s="160"/>
      <c r="D15" s="261"/>
    </row>
    <row r="16" spans="1:4">
      <c r="A16" s="260"/>
      <c r="B16" s="163" t="s">
        <v>278</v>
      </c>
      <c r="C16" s="164" t="s">
        <v>801</v>
      </c>
      <c r="D16" s="261"/>
    </row>
    <row r="17" spans="1:4">
      <c r="A17" s="260"/>
      <c r="B17" s="159"/>
      <c r="C17" s="160"/>
      <c r="D17" s="261"/>
    </row>
    <row r="18" spans="1:4">
      <c r="A18" s="260"/>
      <c r="B18" s="163"/>
      <c r="C18" s="160"/>
      <c r="D18" s="261"/>
    </row>
    <row r="19" spans="1:4">
      <c r="A19" s="260"/>
      <c r="B19" s="163"/>
      <c r="C19" s="160"/>
      <c r="D19" s="261"/>
    </row>
    <row r="20" spans="1:4">
      <c r="A20" s="260"/>
      <c r="B20" s="159"/>
      <c r="C20" s="160"/>
      <c r="D20" s="261"/>
    </row>
    <row r="21" spans="1:4">
      <c r="A21" s="260"/>
      <c r="B21" s="163"/>
      <c r="C21" s="160"/>
      <c r="D21" s="261"/>
    </row>
    <row r="22" spans="1:4">
      <c r="A22" s="260"/>
      <c r="B22" s="163"/>
      <c r="C22" s="160"/>
      <c r="D22" s="261"/>
    </row>
    <row r="23" spans="1:4">
      <c r="A23" s="260"/>
      <c r="B23" s="159"/>
      <c r="C23" s="160"/>
      <c r="D23" s="261"/>
    </row>
    <row r="24" spans="1:4">
      <c r="A24" s="260"/>
      <c r="B24" s="163"/>
      <c r="C24" s="160"/>
      <c r="D24" s="261"/>
    </row>
    <row r="25" spans="1:4">
      <c r="A25" s="260"/>
      <c r="B25" s="163"/>
      <c r="C25" s="160"/>
      <c r="D25" s="261"/>
    </row>
    <row r="26" spans="1:4">
      <c r="A26" s="260"/>
      <c r="B26" s="163"/>
      <c r="C26" s="160"/>
      <c r="D26" s="261"/>
    </row>
    <row r="27" spans="1:4">
      <c r="A27" s="260"/>
      <c r="B27" s="163"/>
      <c r="C27" s="160"/>
      <c r="D27" s="261"/>
    </row>
    <row r="28" spans="1:4">
      <c r="A28" s="260"/>
      <c r="B28" s="163"/>
      <c r="C28" s="160"/>
      <c r="D28" s="261"/>
    </row>
    <row r="29" spans="1:4">
      <c r="A29" s="260"/>
      <c r="B29" s="163"/>
      <c r="C29" s="160"/>
      <c r="D29" s="261"/>
    </row>
    <row r="30" spans="1:4">
      <c r="A30" s="260"/>
      <c r="B30" s="163"/>
      <c r="C30" s="160"/>
      <c r="D30" s="261"/>
    </row>
    <row r="31" spans="1:4">
      <c r="A31" s="260"/>
      <c r="B31" s="163"/>
      <c r="C31" s="160"/>
      <c r="D31" s="261"/>
    </row>
    <row r="32" spans="1:4">
      <c r="A32" s="260"/>
      <c r="B32" s="163"/>
      <c r="C32" s="160"/>
      <c r="D32" s="261"/>
    </row>
    <row r="33" spans="1:4">
      <c r="A33" s="260"/>
      <c r="B33" s="163"/>
      <c r="C33" s="160"/>
      <c r="D33" s="261"/>
    </row>
    <row r="34" spans="1:4">
      <c r="A34" s="260"/>
      <c r="B34" s="163"/>
      <c r="C34" s="160"/>
      <c r="D34" s="261"/>
    </row>
    <row r="35" spans="1:4">
      <c r="A35" s="260"/>
      <c r="B35" s="163"/>
      <c r="C35" s="160"/>
      <c r="D35" s="261"/>
    </row>
    <row r="36" spans="1:4">
      <c r="A36" s="260"/>
      <c r="B36" s="163"/>
      <c r="C36" s="160"/>
      <c r="D36" s="261"/>
    </row>
    <row r="37" spans="1:4">
      <c r="A37" s="260"/>
      <c r="B37" s="163"/>
      <c r="C37" s="160"/>
      <c r="D37" s="261"/>
    </row>
    <row r="38" spans="1:4">
      <c r="A38" s="260"/>
      <c r="B38" s="163"/>
      <c r="C38" s="160"/>
      <c r="D38" s="261"/>
    </row>
    <row r="39" spans="1:4">
      <c r="A39" s="260"/>
      <c r="B39" s="163"/>
      <c r="C39" s="160"/>
      <c r="D39" s="261"/>
    </row>
    <row r="40" spans="1:4">
      <c r="A40" s="260"/>
      <c r="B40" s="163"/>
      <c r="C40" s="160"/>
      <c r="D40" s="261"/>
    </row>
    <row r="41" spans="1:4">
      <c r="A41" s="260"/>
      <c r="B41" s="163"/>
      <c r="C41" s="160"/>
      <c r="D41" s="261"/>
    </row>
    <row r="42" spans="1:4">
      <c r="A42" s="260"/>
      <c r="B42" s="163"/>
      <c r="C42" s="160"/>
      <c r="D42" s="261"/>
    </row>
    <row r="43" spans="1:4">
      <c r="A43" s="260"/>
      <c r="B43" s="163"/>
      <c r="C43" s="160"/>
      <c r="D43" s="261"/>
    </row>
    <row r="44" spans="1:4">
      <c r="A44" s="260"/>
      <c r="B44" s="163"/>
      <c r="C44" s="160"/>
      <c r="D44" s="261"/>
    </row>
    <row r="45" spans="1:4">
      <c r="A45" s="260"/>
      <c r="B45" s="163"/>
      <c r="C45" s="160"/>
      <c r="D45" s="261"/>
    </row>
    <row r="46" spans="1:4">
      <c r="A46" s="260"/>
      <c r="B46" s="163"/>
      <c r="C46" s="160"/>
      <c r="D46" s="261"/>
    </row>
    <row r="47" spans="1:4">
      <c r="A47" s="260"/>
      <c r="B47" s="163"/>
      <c r="C47" s="160"/>
      <c r="D47" s="261"/>
    </row>
    <row r="48" spans="1:4">
      <c r="A48" s="260"/>
      <c r="B48" s="163"/>
      <c r="C48" s="160"/>
      <c r="D48" s="261"/>
    </row>
    <row r="49" spans="1:4">
      <c r="A49" s="260"/>
      <c r="B49" s="163"/>
      <c r="C49" s="160"/>
      <c r="D49" s="261"/>
    </row>
    <row r="50" spans="1:4">
      <c r="A50" s="260"/>
      <c r="B50" s="163"/>
      <c r="C50" s="160"/>
      <c r="D50" s="261"/>
    </row>
    <row r="51" spans="1:4">
      <c r="A51" s="260"/>
      <c r="B51" s="163"/>
      <c r="C51" s="160"/>
      <c r="D51" s="261"/>
    </row>
    <row r="52" spans="1:4">
      <c r="A52" s="260"/>
      <c r="D52" s="261"/>
    </row>
    <row r="53" spans="1:4">
      <c r="A53" s="260"/>
      <c r="B53" s="163"/>
      <c r="C53" s="160"/>
      <c r="D53" s="261"/>
    </row>
    <row r="54" spans="1:4" ht="13.5" thickBot="1">
      <c r="A54" s="258"/>
      <c r="B54" s="167"/>
      <c r="C54" s="156"/>
      <c r="D54" s="262"/>
    </row>
    <row r="55" spans="1:4">
      <c r="A55" s="260"/>
      <c r="B55" s="163" t="s">
        <v>510</v>
      </c>
      <c r="C55" s="160"/>
      <c r="D55" s="263"/>
    </row>
    <row r="56" spans="1:4">
      <c r="A56" s="264"/>
      <c r="B56" s="265" t="s">
        <v>509</v>
      </c>
      <c r="C56" s="266"/>
      <c r="D56" s="267"/>
    </row>
  </sheetData>
  <mergeCells count="2">
    <mergeCell ref="B5:C5"/>
    <mergeCell ref="B6:C6"/>
  </mergeCells>
  <pageMargins left="0.70866141732283472" right="0.70866141732283472" top="0.74803149606299213" bottom="0.74803149606299213" header="0.31496062992125984" footer="0.31496062992125984"/>
  <pageSetup paperSize="9" scale="96" orientation="portrait" r:id="rId1"/>
  <headerFooter>
    <oddHeader>&amp;RSum3/&amp;P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9:A21"/>
  <sheetViews>
    <sheetView topLeftCell="A98" workbookViewId="0">
      <selection activeCell="H6" sqref="H6"/>
    </sheetView>
  </sheetViews>
  <sheetFormatPr defaultColWidth="9.140625" defaultRowHeight="14.25"/>
  <cols>
    <col min="1" max="1" width="91" style="1" customWidth="1"/>
    <col min="2" max="16384" width="9.140625" style="1"/>
  </cols>
  <sheetData>
    <row r="19" spans="1:1" ht="15" thickBot="1"/>
    <row r="20" spans="1:1" ht="23.25">
      <c r="A20" s="171" t="s">
        <v>387</v>
      </c>
    </row>
    <row r="21" spans="1:1" ht="24" thickBot="1">
      <c r="A21" s="172" t="s">
        <v>711</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D941"/>
  <sheetViews>
    <sheetView view="pageBreakPreview" zoomScale="110" zoomScaleNormal="100" zoomScaleSheetLayoutView="110" workbookViewId="0">
      <selection activeCell="C280" sqref="C280"/>
    </sheetView>
  </sheetViews>
  <sheetFormatPr defaultColWidth="9.140625" defaultRowHeight="12"/>
  <cols>
    <col min="1" max="1" width="7.42578125" style="428" customWidth="1"/>
    <col min="2" max="2" width="10.140625" style="180" customWidth="1"/>
    <col min="3" max="3" width="62.85546875" style="67" customWidth="1"/>
    <col min="4" max="4" width="13" style="414" customWidth="1"/>
    <col min="5" max="16384" width="9.140625" style="414"/>
  </cols>
  <sheetData>
    <row r="1" spans="1:4" s="410" customFormat="1" ht="24">
      <c r="A1" s="406" t="s">
        <v>712</v>
      </c>
      <c r="B1" s="407"/>
      <c r="C1" s="408" t="s">
        <v>0</v>
      </c>
      <c r="D1" s="409" t="s">
        <v>841</v>
      </c>
    </row>
    <row r="2" spans="1:4">
      <c r="A2" s="411"/>
      <c r="B2" s="412"/>
      <c r="D2" s="413"/>
    </row>
    <row r="3" spans="1:4">
      <c r="A3" s="411"/>
      <c r="B3" s="412"/>
      <c r="D3" s="413"/>
    </row>
    <row r="4" spans="1:4">
      <c r="A4" s="411"/>
      <c r="C4" s="416" t="s">
        <v>839</v>
      </c>
      <c r="D4" s="413"/>
    </row>
    <row r="5" spans="1:4">
      <c r="A5" s="411"/>
      <c r="C5" s="416" t="s">
        <v>840</v>
      </c>
      <c r="D5" s="413"/>
    </row>
    <row r="6" spans="1:4">
      <c r="A6" s="411"/>
      <c r="B6" s="412"/>
      <c r="D6" s="413"/>
    </row>
    <row r="7" spans="1:4">
      <c r="A7" s="411"/>
      <c r="C7" s="417" t="s">
        <v>842</v>
      </c>
      <c r="D7" s="413"/>
    </row>
    <row r="8" spans="1:4">
      <c r="A8" s="411"/>
      <c r="B8" s="412"/>
      <c r="D8" s="413"/>
    </row>
    <row r="9" spans="1:4" ht="36">
      <c r="A9" s="411">
        <v>1.1000000000000001</v>
      </c>
      <c r="B9" s="412"/>
      <c r="C9" s="415" t="s">
        <v>843</v>
      </c>
      <c r="D9" s="413"/>
    </row>
    <row r="10" spans="1:4">
      <c r="A10" s="411"/>
      <c r="B10" s="412"/>
      <c r="D10" s="413"/>
    </row>
    <row r="11" spans="1:4" ht="36">
      <c r="A11" s="411">
        <v>1.2</v>
      </c>
      <c r="B11" s="412"/>
      <c r="C11" s="415" t="s">
        <v>844</v>
      </c>
      <c r="D11" s="413"/>
    </row>
    <row r="12" spans="1:4">
      <c r="A12" s="411"/>
      <c r="B12" s="412"/>
      <c r="D12" s="413"/>
    </row>
    <row r="13" spans="1:4" ht="36">
      <c r="A13" s="411">
        <v>1.3</v>
      </c>
      <c r="B13" s="412"/>
      <c r="C13" s="415" t="s">
        <v>845</v>
      </c>
      <c r="D13" s="413"/>
    </row>
    <row r="14" spans="1:4">
      <c r="A14" s="411"/>
      <c r="B14" s="412"/>
      <c r="D14" s="413"/>
    </row>
    <row r="15" spans="1:4">
      <c r="A15" s="411">
        <v>1.4</v>
      </c>
      <c r="B15" s="412"/>
      <c r="C15" s="417" t="s">
        <v>846</v>
      </c>
      <c r="D15" s="413"/>
    </row>
    <row r="16" spans="1:4">
      <c r="A16" s="411"/>
      <c r="B16" s="412"/>
      <c r="D16" s="413"/>
    </row>
    <row r="17" spans="1:4">
      <c r="A17" s="411"/>
      <c r="C17" s="417" t="s">
        <v>847</v>
      </c>
      <c r="D17" s="413"/>
    </row>
    <row r="18" spans="1:4">
      <c r="A18" s="411"/>
      <c r="B18" s="412"/>
      <c r="D18" s="413"/>
    </row>
    <row r="19" spans="1:4">
      <c r="A19" s="411" t="s">
        <v>848</v>
      </c>
      <c r="C19" s="416" t="s">
        <v>849</v>
      </c>
      <c r="D19" s="413"/>
    </row>
    <row r="20" spans="1:4">
      <c r="A20" s="411"/>
      <c r="B20" s="412"/>
      <c r="D20" s="413"/>
    </row>
    <row r="21" spans="1:4" ht="24">
      <c r="A21" s="411"/>
      <c r="C21" s="415" t="s">
        <v>1304</v>
      </c>
      <c r="D21" s="413"/>
    </row>
    <row r="22" spans="1:4">
      <c r="A22" s="411"/>
      <c r="B22" s="412"/>
      <c r="D22" s="413"/>
    </row>
    <row r="23" spans="1:4">
      <c r="A23" s="411" t="s">
        <v>850</v>
      </c>
      <c r="B23" s="412"/>
      <c r="C23" s="416" t="s">
        <v>851</v>
      </c>
      <c r="D23" s="413"/>
    </row>
    <row r="24" spans="1:4">
      <c r="A24" s="411"/>
      <c r="B24" s="412"/>
      <c r="D24" s="413"/>
    </row>
    <row r="25" spans="1:4" ht="24">
      <c r="A25" s="411"/>
      <c r="C25" s="415" t="s">
        <v>1254</v>
      </c>
      <c r="D25" s="413"/>
    </row>
    <row r="26" spans="1:4">
      <c r="A26" s="418"/>
      <c r="B26" s="419"/>
      <c r="D26" s="413"/>
    </row>
    <row r="27" spans="1:4">
      <c r="A27" s="418" t="s">
        <v>852</v>
      </c>
      <c r="B27" s="419"/>
      <c r="C27" s="416" t="s">
        <v>853</v>
      </c>
      <c r="D27" s="413"/>
    </row>
    <row r="28" spans="1:4" ht="24">
      <c r="A28" s="411"/>
      <c r="C28" s="415" t="s">
        <v>1484</v>
      </c>
      <c r="D28" s="413"/>
    </row>
    <row r="29" spans="1:4">
      <c r="A29" s="411"/>
      <c r="C29" s="415"/>
      <c r="D29" s="413"/>
    </row>
    <row r="30" spans="1:4">
      <c r="A30" s="411"/>
      <c r="C30" s="415"/>
      <c r="D30" s="413"/>
    </row>
    <row r="31" spans="1:4">
      <c r="A31" s="411" t="s">
        <v>855</v>
      </c>
      <c r="B31" s="412"/>
      <c r="C31" s="416" t="s">
        <v>856</v>
      </c>
      <c r="D31" s="413"/>
    </row>
    <row r="32" spans="1:4">
      <c r="A32" s="411"/>
      <c r="B32" s="412"/>
      <c r="D32" s="413"/>
    </row>
    <row r="33" spans="1:4" ht="24">
      <c r="A33" s="411"/>
      <c r="C33" s="415" t="s">
        <v>1255</v>
      </c>
      <c r="D33" s="413"/>
    </row>
    <row r="34" spans="1:4">
      <c r="A34" s="411"/>
      <c r="C34" s="415"/>
      <c r="D34" s="413"/>
    </row>
    <row r="35" spans="1:4">
      <c r="A35" s="411"/>
      <c r="C35" s="415"/>
      <c r="D35" s="413"/>
    </row>
    <row r="36" spans="1:4">
      <c r="A36" s="411" t="s">
        <v>857</v>
      </c>
      <c r="B36" s="412"/>
      <c r="C36" s="416" t="s">
        <v>858</v>
      </c>
      <c r="D36" s="413"/>
    </row>
    <row r="37" spans="1:4">
      <c r="A37" s="411"/>
      <c r="B37" s="412"/>
      <c r="D37" s="413"/>
    </row>
    <row r="38" spans="1:4" ht="36">
      <c r="A38" s="411"/>
      <c r="C38" s="415" t="s">
        <v>1305</v>
      </c>
      <c r="D38" s="413"/>
    </row>
    <row r="39" spans="1:4">
      <c r="A39" s="411"/>
      <c r="C39" s="415"/>
      <c r="D39" s="413"/>
    </row>
    <row r="40" spans="1:4">
      <c r="A40" s="411"/>
      <c r="C40" s="415"/>
      <c r="D40" s="413"/>
    </row>
    <row r="41" spans="1:4">
      <c r="A41" s="411"/>
      <c r="C41" s="415"/>
      <c r="D41" s="413"/>
    </row>
    <row r="42" spans="1:4">
      <c r="A42" s="411"/>
      <c r="C42" s="415"/>
      <c r="D42" s="413"/>
    </row>
    <row r="43" spans="1:4">
      <c r="A43" s="411"/>
      <c r="C43" s="415"/>
      <c r="D43" s="413"/>
    </row>
    <row r="44" spans="1:4">
      <c r="A44" s="411"/>
      <c r="C44" s="415"/>
      <c r="D44" s="413"/>
    </row>
    <row r="45" spans="1:4">
      <c r="A45" s="411"/>
      <c r="C45" s="415"/>
      <c r="D45" s="413"/>
    </row>
    <row r="46" spans="1:4">
      <c r="A46" s="411"/>
      <c r="C46" s="415"/>
      <c r="D46" s="413"/>
    </row>
    <row r="47" spans="1:4">
      <c r="A47" s="411"/>
      <c r="C47" s="415"/>
      <c r="D47" s="413"/>
    </row>
    <row r="48" spans="1:4">
      <c r="A48" s="411"/>
      <c r="C48" s="415"/>
      <c r="D48" s="413"/>
    </row>
    <row r="49" spans="1:4">
      <c r="A49" s="411"/>
      <c r="C49" s="415"/>
      <c r="D49" s="413"/>
    </row>
    <row r="50" spans="1:4">
      <c r="A50" s="411"/>
      <c r="C50" s="415"/>
      <c r="D50" s="413"/>
    </row>
    <row r="51" spans="1:4">
      <c r="A51" s="411"/>
      <c r="B51" s="412"/>
      <c r="D51" s="413"/>
    </row>
    <row r="52" spans="1:4">
      <c r="A52" s="411"/>
      <c r="B52" s="412"/>
      <c r="D52" s="413"/>
    </row>
    <row r="53" spans="1:4" s="423" customFormat="1">
      <c r="A53" s="420"/>
      <c r="B53" s="421"/>
      <c r="C53" s="408" t="s">
        <v>854</v>
      </c>
      <c r="D53" s="422"/>
    </row>
    <row r="54" spans="1:4">
      <c r="A54" s="411"/>
      <c r="B54" s="412"/>
      <c r="D54" s="413"/>
    </row>
    <row r="55" spans="1:4">
      <c r="A55" s="411"/>
      <c r="B55" s="412"/>
      <c r="D55" s="413"/>
    </row>
    <row r="56" spans="1:4">
      <c r="A56" s="411">
        <v>1.5</v>
      </c>
      <c r="B56" s="412"/>
      <c r="C56" s="417" t="s">
        <v>859</v>
      </c>
      <c r="D56" s="413"/>
    </row>
    <row r="57" spans="1:4">
      <c r="A57" s="411"/>
      <c r="B57" s="412"/>
      <c r="D57" s="413"/>
    </row>
    <row r="58" spans="1:4" ht="108">
      <c r="A58" s="411"/>
      <c r="C58" s="415" t="s">
        <v>1306</v>
      </c>
      <c r="D58" s="413"/>
    </row>
    <row r="59" spans="1:4">
      <c r="A59" s="411"/>
      <c r="B59" s="412"/>
      <c r="D59" s="413"/>
    </row>
    <row r="60" spans="1:4" ht="60">
      <c r="A60" s="411"/>
      <c r="C60" s="415" t="s">
        <v>860</v>
      </c>
      <c r="D60" s="413"/>
    </row>
    <row r="61" spans="1:4">
      <c r="A61" s="411"/>
      <c r="B61" s="412"/>
      <c r="D61" s="413"/>
    </row>
    <row r="62" spans="1:4" ht="48">
      <c r="A62" s="411"/>
      <c r="C62" s="415" t="s">
        <v>861</v>
      </c>
      <c r="D62" s="413"/>
    </row>
    <row r="63" spans="1:4">
      <c r="A63" s="411"/>
      <c r="B63" s="412"/>
      <c r="D63" s="413"/>
    </row>
    <row r="64" spans="1:4">
      <c r="A64" s="418"/>
      <c r="B64" s="419"/>
      <c r="D64" s="413"/>
    </row>
    <row r="65" spans="1:4" ht="24.6" customHeight="1">
      <c r="A65" s="411"/>
      <c r="B65" s="419" t="s">
        <v>862</v>
      </c>
      <c r="C65" s="424" t="s">
        <v>863</v>
      </c>
      <c r="D65" s="413"/>
    </row>
    <row r="66" spans="1:4" ht="9" customHeight="1">
      <c r="A66" s="411"/>
      <c r="B66" s="412"/>
      <c r="D66" s="413"/>
    </row>
    <row r="67" spans="1:4">
      <c r="A67" s="411"/>
      <c r="C67" s="424" t="s">
        <v>1256</v>
      </c>
      <c r="D67" s="413"/>
    </row>
    <row r="68" spans="1:4">
      <c r="A68" s="411"/>
      <c r="B68" s="412">
        <v>1</v>
      </c>
      <c r="C68" s="415" t="s">
        <v>864</v>
      </c>
      <c r="D68" s="413"/>
    </row>
    <row r="69" spans="1:4">
      <c r="A69" s="411"/>
      <c r="B69" s="412">
        <v>2</v>
      </c>
      <c r="C69" s="415" t="s">
        <v>865</v>
      </c>
      <c r="D69" s="413"/>
    </row>
    <row r="70" spans="1:4">
      <c r="A70" s="411"/>
      <c r="B70" s="412">
        <v>3</v>
      </c>
      <c r="C70" s="415" t="s">
        <v>866</v>
      </c>
      <c r="D70" s="413"/>
    </row>
    <row r="71" spans="1:4">
      <c r="A71" s="411"/>
      <c r="B71" s="412">
        <v>4</v>
      </c>
      <c r="C71" s="415" t="s">
        <v>867</v>
      </c>
      <c r="D71" s="413"/>
    </row>
    <row r="72" spans="1:4">
      <c r="A72" s="411"/>
      <c r="B72" s="412">
        <v>5</v>
      </c>
      <c r="C72" s="415" t="s">
        <v>868</v>
      </c>
      <c r="D72" s="413"/>
    </row>
    <row r="73" spans="1:4">
      <c r="A73" s="411"/>
      <c r="B73" s="412">
        <v>6</v>
      </c>
      <c r="C73" s="415" t="s">
        <v>869</v>
      </c>
      <c r="D73" s="413"/>
    </row>
    <row r="74" spans="1:4">
      <c r="A74" s="411"/>
      <c r="B74" s="412">
        <v>7</v>
      </c>
      <c r="C74" s="415" t="s">
        <v>870</v>
      </c>
      <c r="D74" s="413"/>
    </row>
    <row r="75" spans="1:4">
      <c r="A75" s="411"/>
      <c r="B75" s="412">
        <v>8</v>
      </c>
      <c r="C75" s="415" t="s">
        <v>871</v>
      </c>
      <c r="D75" s="413"/>
    </row>
    <row r="76" spans="1:4">
      <c r="A76" s="411"/>
      <c r="B76" s="412">
        <v>9</v>
      </c>
      <c r="C76" s="415" t="s">
        <v>872</v>
      </c>
      <c r="D76" s="413"/>
    </row>
    <row r="77" spans="1:4">
      <c r="A77" s="411"/>
      <c r="B77" s="412">
        <v>10</v>
      </c>
      <c r="C77" s="415" t="s">
        <v>873</v>
      </c>
      <c r="D77" s="413"/>
    </row>
    <row r="78" spans="1:4">
      <c r="A78" s="411"/>
      <c r="B78" s="412">
        <v>11</v>
      </c>
      <c r="C78" s="415" t="s">
        <v>874</v>
      </c>
      <c r="D78" s="413"/>
    </row>
    <row r="79" spans="1:4">
      <c r="A79" s="411"/>
      <c r="B79" s="412">
        <v>12</v>
      </c>
      <c r="C79" s="415" t="s">
        <v>875</v>
      </c>
      <c r="D79" s="413"/>
    </row>
    <row r="80" spans="1:4">
      <c r="A80" s="411"/>
      <c r="B80" s="412">
        <v>13</v>
      </c>
      <c r="C80" s="415" t="s">
        <v>876</v>
      </c>
      <c r="D80" s="413"/>
    </row>
    <row r="81" spans="1:4">
      <c r="A81" s="411"/>
      <c r="B81" s="412">
        <v>14</v>
      </c>
      <c r="C81" s="415" t="s">
        <v>877</v>
      </c>
      <c r="D81" s="413"/>
    </row>
    <row r="82" spans="1:4">
      <c r="A82" s="411"/>
      <c r="B82" s="412">
        <v>15</v>
      </c>
      <c r="C82" s="415" t="s">
        <v>878</v>
      </c>
      <c r="D82" s="413"/>
    </row>
    <row r="83" spans="1:4">
      <c r="A83" s="411"/>
      <c r="B83" s="412">
        <v>16</v>
      </c>
      <c r="C83" s="415" t="s">
        <v>879</v>
      </c>
      <c r="D83" s="413"/>
    </row>
    <row r="84" spans="1:4">
      <c r="A84" s="411"/>
      <c r="B84" s="412">
        <v>17</v>
      </c>
      <c r="C84" s="415" t="s">
        <v>880</v>
      </c>
      <c r="D84" s="413"/>
    </row>
    <row r="85" spans="1:4">
      <c r="A85" s="411"/>
      <c r="B85" s="412">
        <v>18</v>
      </c>
      <c r="C85" s="415" t="s">
        <v>881</v>
      </c>
      <c r="D85" s="413"/>
    </row>
    <row r="86" spans="1:4">
      <c r="A86" s="411"/>
      <c r="B86" s="412">
        <v>19</v>
      </c>
      <c r="C86" s="415" t="s">
        <v>882</v>
      </c>
      <c r="D86" s="413"/>
    </row>
    <row r="87" spans="1:4">
      <c r="A87" s="411"/>
      <c r="B87" s="412">
        <v>20</v>
      </c>
      <c r="C87" s="415" t="s">
        <v>883</v>
      </c>
      <c r="D87" s="413"/>
    </row>
    <row r="88" spans="1:4">
      <c r="A88" s="411"/>
      <c r="B88" s="412">
        <v>21</v>
      </c>
      <c r="C88" s="415" t="s">
        <v>884</v>
      </c>
      <c r="D88" s="413"/>
    </row>
    <row r="89" spans="1:4">
      <c r="A89" s="411"/>
      <c r="B89" s="412">
        <v>22</v>
      </c>
      <c r="C89" s="415" t="s">
        <v>885</v>
      </c>
      <c r="D89" s="413"/>
    </row>
    <row r="90" spans="1:4">
      <c r="A90" s="411"/>
      <c r="B90" s="412">
        <v>23</v>
      </c>
      <c r="C90" s="415" t="s">
        <v>886</v>
      </c>
      <c r="D90" s="413"/>
    </row>
    <row r="91" spans="1:4">
      <c r="A91" s="411"/>
      <c r="B91" s="412">
        <v>24</v>
      </c>
      <c r="C91" s="415" t="s">
        <v>887</v>
      </c>
      <c r="D91" s="413"/>
    </row>
    <row r="92" spans="1:4">
      <c r="A92" s="411"/>
      <c r="C92" s="424" t="s">
        <v>888</v>
      </c>
      <c r="D92" s="425"/>
    </row>
    <row r="93" spans="1:4">
      <c r="A93" s="411"/>
      <c r="B93" s="412">
        <v>25</v>
      </c>
      <c r="C93" s="415" t="s">
        <v>889</v>
      </c>
      <c r="D93" s="413"/>
    </row>
    <row r="94" spans="1:4">
      <c r="A94" s="411"/>
      <c r="B94" s="412">
        <v>26</v>
      </c>
      <c r="C94" s="415" t="s">
        <v>890</v>
      </c>
      <c r="D94" s="413"/>
    </row>
    <row r="95" spans="1:4">
      <c r="A95" s="411"/>
      <c r="B95" s="412">
        <v>27</v>
      </c>
      <c r="C95" s="415" t="s">
        <v>891</v>
      </c>
      <c r="D95" s="413"/>
    </row>
    <row r="96" spans="1:4">
      <c r="A96" s="411"/>
      <c r="B96" s="412">
        <v>28</v>
      </c>
      <c r="C96" s="415" t="s">
        <v>892</v>
      </c>
      <c r="D96" s="413"/>
    </row>
    <row r="97" spans="1:4">
      <c r="A97" s="411"/>
      <c r="B97" s="412">
        <v>29</v>
      </c>
      <c r="C97" s="415" t="s">
        <v>893</v>
      </c>
      <c r="D97" s="413"/>
    </row>
    <row r="98" spans="1:4">
      <c r="A98" s="411"/>
      <c r="B98" s="412">
        <v>30</v>
      </c>
      <c r="C98" s="415" t="s">
        <v>894</v>
      </c>
      <c r="D98" s="413"/>
    </row>
    <row r="99" spans="1:4">
      <c r="A99" s="411"/>
      <c r="B99" s="412"/>
      <c r="D99" s="413"/>
    </row>
    <row r="100" spans="1:4" s="423" customFormat="1">
      <c r="A100" s="420"/>
      <c r="B100" s="421"/>
      <c r="C100" s="408" t="s">
        <v>854</v>
      </c>
      <c r="D100" s="422"/>
    </row>
    <row r="101" spans="1:4">
      <c r="A101" s="411"/>
      <c r="B101" s="412"/>
      <c r="D101" s="413"/>
    </row>
    <row r="102" spans="1:4">
      <c r="A102" s="411"/>
      <c r="B102" s="412"/>
      <c r="D102" s="413"/>
    </row>
    <row r="103" spans="1:4">
      <c r="A103" s="411"/>
      <c r="B103" s="412"/>
      <c r="D103" s="413"/>
    </row>
    <row r="104" spans="1:4">
      <c r="A104" s="411"/>
      <c r="C104" s="424" t="s">
        <v>895</v>
      </c>
      <c r="D104" s="413"/>
    </row>
    <row r="105" spans="1:4">
      <c r="A105" s="411"/>
      <c r="B105" s="412">
        <v>31</v>
      </c>
      <c r="C105" s="415" t="s">
        <v>896</v>
      </c>
      <c r="D105" s="413"/>
    </row>
    <row r="106" spans="1:4">
      <c r="A106" s="411"/>
      <c r="B106" s="412">
        <v>32</v>
      </c>
      <c r="C106" s="415" t="s">
        <v>897</v>
      </c>
      <c r="D106" s="413"/>
    </row>
    <row r="107" spans="1:4">
      <c r="A107" s="411"/>
      <c r="B107" s="412">
        <v>33</v>
      </c>
      <c r="C107" s="415" t="s">
        <v>898</v>
      </c>
      <c r="D107" s="413"/>
    </row>
    <row r="108" spans="1:4">
      <c r="A108" s="411"/>
      <c r="B108" s="412">
        <v>34</v>
      </c>
      <c r="C108" s="415" t="s">
        <v>899</v>
      </c>
      <c r="D108" s="413"/>
    </row>
    <row r="109" spans="1:4">
      <c r="A109" s="411"/>
      <c r="B109" s="412"/>
      <c r="D109" s="413"/>
    </row>
    <row r="110" spans="1:4">
      <c r="A110" s="411"/>
      <c r="B110" s="412"/>
      <c r="D110" s="413"/>
    </row>
    <row r="111" spans="1:4">
      <c r="A111" s="411"/>
      <c r="B111" s="412"/>
      <c r="D111" s="413"/>
    </row>
    <row r="112" spans="1:4">
      <c r="A112" s="411"/>
      <c r="C112" s="424" t="s">
        <v>900</v>
      </c>
      <c r="D112" s="413"/>
    </row>
    <row r="113" spans="1:4">
      <c r="A113" s="411"/>
      <c r="B113" s="412">
        <v>35</v>
      </c>
      <c r="C113" s="415" t="s">
        <v>901</v>
      </c>
      <c r="D113" s="413"/>
    </row>
    <row r="114" spans="1:4">
      <c r="A114" s="411"/>
      <c r="B114" s="412">
        <v>36</v>
      </c>
      <c r="C114" s="415" t="s">
        <v>902</v>
      </c>
      <c r="D114" s="413"/>
    </row>
    <row r="115" spans="1:4">
      <c r="A115" s="411"/>
      <c r="B115" s="412">
        <v>37</v>
      </c>
      <c r="C115" s="415" t="s">
        <v>903</v>
      </c>
      <c r="D115" s="413"/>
    </row>
    <row r="116" spans="1:4">
      <c r="A116" s="411"/>
      <c r="B116" s="412">
        <v>38</v>
      </c>
      <c r="C116" s="415" t="s">
        <v>904</v>
      </c>
      <c r="D116" s="413"/>
    </row>
    <row r="117" spans="1:4">
      <c r="A117" s="411"/>
      <c r="B117" s="412">
        <v>39</v>
      </c>
      <c r="C117" s="415" t="s">
        <v>905</v>
      </c>
      <c r="D117" s="413"/>
    </row>
    <row r="118" spans="1:4">
      <c r="A118" s="411"/>
      <c r="B118" s="412">
        <v>40</v>
      </c>
      <c r="C118" s="415" t="s">
        <v>906</v>
      </c>
      <c r="D118" s="413"/>
    </row>
    <row r="119" spans="1:4">
      <c r="A119" s="411"/>
      <c r="B119" s="412">
        <v>41</v>
      </c>
      <c r="C119" s="415" t="s">
        <v>907</v>
      </c>
      <c r="D119" s="413"/>
    </row>
    <row r="120" spans="1:4">
      <c r="A120" s="411"/>
      <c r="B120" s="412">
        <v>42</v>
      </c>
      <c r="C120" s="415" t="s">
        <v>908</v>
      </c>
      <c r="D120" s="413"/>
    </row>
    <row r="121" spans="1:4">
      <c r="A121" s="411"/>
      <c r="B121" s="412">
        <v>43</v>
      </c>
      <c r="C121" s="415" t="s">
        <v>909</v>
      </c>
      <c r="D121" s="413"/>
    </row>
    <row r="122" spans="1:4">
      <c r="A122" s="411"/>
      <c r="B122" s="412">
        <v>44</v>
      </c>
      <c r="C122" s="415" t="s">
        <v>910</v>
      </c>
      <c r="D122" s="413"/>
    </row>
    <row r="123" spans="1:4">
      <c r="A123" s="411"/>
      <c r="B123" s="412">
        <v>45</v>
      </c>
      <c r="C123" s="415" t="s">
        <v>911</v>
      </c>
      <c r="D123" s="413"/>
    </row>
    <row r="124" spans="1:4">
      <c r="A124" s="411"/>
      <c r="B124" s="412">
        <v>46</v>
      </c>
      <c r="C124" s="415" t="s">
        <v>912</v>
      </c>
      <c r="D124" s="413"/>
    </row>
    <row r="125" spans="1:4">
      <c r="A125" s="411"/>
      <c r="B125" s="412">
        <v>47</v>
      </c>
      <c r="C125" s="415" t="s">
        <v>913</v>
      </c>
      <c r="D125" s="413"/>
    </row>
    <row r="126" spans="1:4">
      <c r="A126" s="411"/>
      <c r="B126" s="412">
        <v>48</v>
      </c>
      <c r="C126" s="415" t="s">
        <v>914</v>
      </c>
      <c r="D126" s="413"/>
    </row>
    <row r="127" spans="1:4">
      <c r="A127" s="411"/>
      <c r="B127" s="412">
        <v>49</v>
      </c>
      <c r="C127" s="415" t="s">
        <v>915</v>
      </c>
      <c r="D127" s="413"/>
    </row>
    <row r="128" spans="1:4">
      <c r="A128" s="411"/>
      <c r="B128" s="412">
        <v>50</v>
      </c>
      <c r="C128" s="415" t="s">
        <v>916</v>
      </c>
      <c r="D128" s="413"/>
    </row>
    <row r="129" spans="1:4">
      <c r="A129" s="411"/>
      <c r="B129" s="412">
        <v>51</v>
      </c>
      <c r="C129" s="415" t="s">
        <v>917</v>
      </c>
      <c r="D129" s="413"/>
    </row>
    <row r="130" spans="1:4">
      <c r="A130" s="411"/>
      <c r="B130" s="412">
        <v>52</v>
      </c>
      <c r="C130" s="415" t="s">
        <v>918</v>
      </c>
      <c r="D130" s="413"/>
    </row>
    <row r="131" spans="1:4">
      <c r="A131" s="411"/>
      <c r="B131" s="412"/>
      <c r="D131" s="413"/>
    </row>
    <row r="132" spans="1:4">
      <c r="A132" s="411"/>
      <c r="C132" s="424" t="s">
        <v>919</v>
      </c>
      <c r="D132" s="413"/>
    </row>
    <row r="133" spans="1:4">
      <c r="A133" s="411"/>
      <c r="B133" s="412">
        <v>53</v>
      </c>
      <c r="C133" s="415" t="s">
        <v>920</v>
      </c>
      <c r="D133" s="413"/>
    </row>
    <row r="134" spans="1:4">
      <c r="A134" s="411"/>
      <c r="B134" s="412">
        <v>54</v>
      </c>
      <c r="C134" s="415" t="s">
        <v>921</v>
      </c>
      <c r="D134" s="413"/>
    </row>
    <row r="135" spans="1:4">
      <c r="A135" s="411"/>
      <c r="B135" s="412">
        <v>55</v>
      </c>
      <c r="C135" s="415" t="s">
        <v>922</v>
      </c>
      <c r="D135" s="413"/>
    </row>
    <row r="136" spans="1:4">
      <c r="A136" s="411"/>
      <c r="B136" s="412">
        <v>56</v>
      </c>
      <c r="C136" s="415" t="s">
        <v>923</v>
      </c>
      <c r="D136" s="413"/>
    </row>
    <row r="137" spans="1:4">
      <c r="A137" s="411"/>
      <c r="B137" s="412">
        <v>57</v>
      </c>
      <c r="C137" s="415" t="s">
        <v>924</v>
      </c>
      <c r="D137" s="413"/>
    </row>
    <row r="138" spans="1:4">
      <c r="A138" s="411"/>
      <c r="B138" s="412">
        <v>58</v>
      </c>
      <c r="C138" s="415" t="s">
        <v>925</v>
      </c>
      <c r="D138" s="413"/>
    </row>
    <row r="139" spans="1:4">
      <c r="A139" s="411"/>
      <c r="B139" s="412">
        <v>59</v>
      </c>
      <c r="C139" s="415" t="s">
        <v>926</v>
      </c>
      <c r="D139" s="413"/>
    </row>
    <row r="140" spans="1:4">
      <c r="A140" s="411"/>
      <c r="B140" s="412">
        <v>60</v>
      </c>
      <c r="C140" s="415" t="s">
        <v>927</v>
      </c>
      <c r="D140" s="413"/>
    </row>
    <row r="141" spans="1:4">
      <c r="A141" s="411"/>
      <c r="B141" s="412">
        <v>61</v>
      </c>
      <c r="C141" s="415" t="s">
        <v>928</v>
      </c>
      <c r="D141" s="413"/>
    </row>
    <row r="142" spans="1:4">
      <c r="A142" s="411"/>
      <c r="B142" s="412"/>
      <c r="D142" s="413"/>
    </row>
    <row r="143" spans="1:4">
      <c r="A143" s="411"/>
      <c r="B143" s="412"/>
      <c r="D143" s="413"/>
    </row>
    <row r="144" spans="1:4" ht="24">
      <c r="A144" s="411">
        <v>1.6</v>
      </c>
      <c r="B144" s="412"/>
      <c r="C144" s="415" t="s">
        <v>929</v>
      </c>
      <c r="D144" s="413"/>
    </row>
    <row r="145" spans="1:4">
      <c r="A145" s="411"/>
      <c r="B145" s="412"/>
      <c r="D145" s="413"/>
    </row>
    <row r="146" spans="1:4" ht="24">
      <c r="A146" s="411"/>
      <c r="B146" s="419" t="s">
        <v>862</v>
      </c>
      <c r="C146" s="424" t="s">
        <v>863</v>
      </c>
      <c r="D146" s="413"/>
    </row>
    <row r="147" spans="1:4">
      <c r="A147" s="411"/>
      <c r="B147" s="412"/>
      <c r="D147" s="413"/>
    </row>
    <row r="148" spans="1:4">
      <c r="A148" s="127"/>
      <c r="B148" s="426" t="s">
        <v>930</v>
      </c>
      <c r="D148" s="413"/>
    </row>
    <row r="149" spans="1:4">
      <c r="A149" s="127"/>
      <c r="B149" s="426" t="s">
        <v>931</v>
      </c>
      <c r="D149" s="413"/>
    </row>
    <row r="150" spans="1:4">
      <c r="A150" s="127"/>
      <c r="B150" s="426" t="s">
        <v>932</v>
      </c>
      <c r="D150" s="413"/>
    </row>
    <row r="151" spans="1:4">
      <c r="A151" s="127"/>
      <c r="B151" s="426" t="s">
        <v>933</v>
      </c>
      <c r="D151" s="413"/>
    </row>
    <row r="152" spans="1:4">
      <c r="A152" s="127"/>
      <c r="B152" s="426" t="s">
        <v>934</v>
      </c>
      <c r="C152" s="415" t="s">
        <v>864</v>
      </c>
      <c r="D152" s="413"/>
    </row>
    <row r="153" spans="1:4">
      <c r="A153" s="127"/>
      <c r="B153" s="426" t="s">
        <v>935</v>
      </c>
      <c r="D153" s="413"/>
    </row>
    <row r="154" spans="1:4">
      <c r="A154" s="127"/>
      <c r="B154" s="426" t="s">
        <v>936</v>
      </c>
      <c r="D154" s="413"/>
    </row>
    <row r="155" spans="1:4">
      <c r="A155" s="127"/>
      <c r="B155" s="426" t="s">
        <v>937</v>
      </c>
      <c r="D155" s="413"/>
    </row>
    <row r="156" spans="1:4">
      <c r="A156" s="127"/>
      <c r="B156" s="426">
        <v>2.2000000000000002</v>
      </c>
      <c r="C156" s="415" t="s">
        <v>865</v>
      </c>
      <c r="D156" s="413"/>
    </row>
    <row r="157" spans="1:4">
      <c r="A157" s="411"/>
      <c r="B157" s="412">
        <v>2.2999999999999998</v>
      </c>
      <c r="D157" s="413"/>
    </row>
    <row r="158" spans="1:4">
      <c r="A158" s="411"/>
      <c r="B158" s="412">
        <v>3.1</v>
      </c>
      <c r="C158" s="415" t="s">
        <v>866</v>
      </c>
      <c r="D158" s="413"/>
    </row>
    <row r="159" spans="1:4">
      <c r="A159" s="411"/>
      <c r="B159" s="412"/>
      <c r="C159" s="415"/>
      <c r="D159" s="413"/>
    </row>
    <row r="160" spans="1:4" s="423" customFormat="1">
      <c r="A160" s="420"/>
      <c r="B160" s="421"/>
      <c r="C160" s="408" t="s">
        <v>854</v>
      </c>
      <c r="D160" s="422"/>
    </row>
    <row r="161" spans="1:4">
      <c r="A161" s="411"/>
      <c r="B161" s="412"/>
      <c r="C161" s="415"/>
      <c r="D161" s="413"/>
    </row>
    <row r="162" spans="1:4">
      <c r="A162" s="411"/>
      <c r="B162" s="412"/>
      <c r="C162" s="415"/>
      <c r="D162" s="413"/>
    </row>
    <row r="163" spans="1:4">
      <c r="A163" s="411"/>
      <c r="B163" s="412">
        <v>5.0999999999999996</v>
      </c>
      <c r="C163" s="415" t="s">
        <v>868</v>
      </c>
      <c r="D163" s="413"/>
    </row>
    <row r="164" spans="1:4">
      <c r="A164" s="411"/>
      <c r="B164" s="412">
        <v>8.1</v>
      </c>
      <c r="C164" s="415" t="s">
        <v>938</v>
      </c>
      <c r="D164" s="413"/>
    </row>
    <row r="165" spans="1:4">
      <c r="A165" s="411"/>
      <c r="B165" s="412">
        <v>11.1</v>
      </c>
      <c r="C165" s="415" t="s">
        <v>874</v>
      </c>
      <c r="D165" s="413"/>
    </row>
    <row r="166" spans="1:4">
      <c r="A166" s="411"/>
      <c r="B166" s="412">
        <v>12</v>
      </c>
      <c r="C166" s="415" t="s">
        <v>875</v>
      </c>
      <c r="D166" s="413"/>
    </row>
    <row r="167" spans="1:4">
      <c r="A167" s="411"/>
      <c r="B167" s="412">
        <v>13.1</v>
      </c>
      <c r="C167" s="415" t="s">
        <v>876</v>
      </c>
      <c r="D167" s="413"/>
    </row>
    <row r="168" spans="1:4">
      <c r="A168" s="411"/>
      <c r="B168" s="412">
        <v>14.1</v>
      </c>
      <c r="C168" s="415" t="s">
        <v>877</v>
      </c>
      <c r="D168" s="413"/>
    </row>
    <row r="169" spans="1:4">
      <c r="A169" s="411"/>
      <c r="B169" s="412">
        <v>14.2</v>
      </c>
      <c r="C169" s="415" t="s">
        <v>939</v>
      </c>
      <c r="D169" s="413"/>
    </row>
    <row r="170" spans="1:4">
      <c r="A170" s="411"/>
      <c r="B170" s="412">
        <v>20.100000000000001</v>
      </c>
      <c r="C170" s="415" t="s">
        <v>883</v>
      </c>
      <c r="D170" s="413"/>
    </row>
    <row r="171" spans="1:4">
      <c r="A171" s="411"/>
      <c r="B171" s="412">
        <v>23</v>
      </c>
      <c r="C171" s="415" t="s">
        <v>886</v>
      </c>
      <c r="D171" s="413"/>
    </row>
    <row r="172" spans="1:4">
      <c r="A172" s="411"/>
      <c r="B172" s="412">
        <v>23.1</v>
      </c>
      <c r="C172" s="415" t="s">
        <v>940</v>
      </c>
      <c r="D172" s="413"/>
    </row>
    <row r="173" spans="1:4">
      <c r="A173" s="411"/>
      <c r="B173" s="412">
        <v>24</v>
      </c>
      <c r="C173" s="415" t="s">
        <v>887</v>
      </c>
      <c r="D173" s="413"/>
    </row>
    <row r="174" spans="1:4">
      <c r="A174" s="411"/>
      <c r="B174" s="412">
        <v>24.1</v>
      </c>
      <c r="C174" s="415" t="s">
        <v>941</v>
      </c>
      <c r="D174" s="413"/>
    </row>
    <row r="175" spans="1:4">
      <c r="A175" s="411"/>
      <c r="B175" s="412">
        <v>25.1</v>
      </c>
      <c r="C175" s="415" t="s">
        <v>889</v>
      </c>
      <c r="D175" s="413"/>
    </row>
    <row r="176" spans="1:4">
      <c r="A176" s="411"/>
      <c r="B176" s="412">
        <v>25.3</v>
      </c>
      <c r="C176" s="415" t="s">
        <v>942</v>
      </c>
      <c r="D176" s="413"/>
    </row>
    <row r="177" spans="1:4">
      <c r="A177" s="411"/>
      <c r="B177" s="412">
        <v>26.1</v>
      </c>
      <c r="C177" s="415" t="s">
        <v>890</v>
      </c>
      <c r="D177" s="413"/>
    </row>
    <row r="178" spans="1:4">
      <c r="A178" s="411"/>
      <c r="B178" s="412" t="s">
        <v>943</v>
      </c>
      <c r="C178" s="415" t="s">
        <v>944</v>
      </c>
      <c r="D178" s="413"/>
    </row>
    <row r="179" spans="1:4">
      <c r="A179" s="411"/>
      <c r="B179" s="412" t="s">
        <v>945</v>
      </c>
      <c r="C179" s="415" t="s">
        <v>946</v>
      </c>
      <c r="D179" s="413"/>
    </row>
    <row r="180" spans="1:4">
      <c r="A180" s="411"/>
      <c r="B180" s="412" t="s">
        <v>947</v>
      </c>
      <c r="C180" s="415" t="s">
        <v>948</v>
      </c>
      <c r="D180" s="413"/>
    </row>
    <row r="181" spans="1:4">
      <c r="A181" s="411"/>
      <c r="B181" s="412">
        <v>31.1</v>
      </c>
      <c r="C181" s="415" t="s">
        <v>949</v>
      </c>
      <c r="D181" s="413"/>
    </row>
    <row r="182" spans="1:4">
      <c r="A182" s="411"/>
      <c r="B182" s="412">
        <v>32.200000000000003</v>
      </c>
      <c r="C182" s="415" t="s">
        <v>950</v>
      </c>
      <c r="D182" s="413"/>
    </row>
    <row r="183" spans="1:4">
      <c r="A183" s="411"/>
      <c r="B183" s="412">
        <v>32.299999999999997</v>
      </c>
      <c r="C183" s="415" t="s">
        <v>951</v>
      </c>
      <c r="D183" s="413"/>
    </row>
    <row r="184" spans="1:4">
      <c r="A184" s="411"/>
      <c r="B184" s="412">
        <v>33.1</v>
      </c>
      <c r="C184" s="415" t="s">
        <v>898</v>
      </c>
      <c r="D184" s="413"/>
    </row>
    <row r="185" spans="1:4">
      <c r="A185" s="411"/>
      <c r="B185" s="412">
        <v>35</v>
      </c>
      <c r="C185" s="415" t="s">
        <v>901</v>
      </c>
      <c r="D185" s="413"/>
    </row>
    <row r="186" spans="1:4">
      <c r="A186" s="411"/>
      <c r="B186" s="412">
        <v>35.299999999999997</v>
      </c>
      <c r="C186" s="415" t="s">
        <v>952</v>
      </c>
      <c r="D186" s="413"/>
    </row>
    <row r="187" spans="1:4">
      <c r="A187" s="411"/>
      <c r="B187" s="412">
        <v>35.4</v>
      </c>
      <c r="C187" s="415" t="s">
        <v>953</v>
      </c>
      <c r="D187" s="413"/>
    </row>
    <row r="188" spans="1:4">
      <c r="A188" s="411"/>
      <c r="B188" s="412">
        <v>35.5</v>
      </c>
      <c r="C188" s="415" t="s">
        <v>954</v>
      </c>
      <c r="D188" s="413"/>
    </row>
    <row r="189" spans="1:4">
      <c r="A189" s="411"/>
      <c r="B189" s="412">
        <v>35.6</v>
      </c>
      <c r="C189" s="415" t="s">
        <v>955</v>
      </c>
      <c r="D189" s="413"/>
    </row>
    <row r="190" spans="1:4">
      <c r="A190" s="411"/>
      <c r="B190" s="412">
        <v>36</v>
      </c>
      <c r="C190" s="415" t="s">
        <v>956</v>
      </c>
      <c r="D190" s="413"/>
    </row>
    <row r="191" spans="1:4">
      <c r="A191" s="411"/>
      <c r="B191" s="412"/>
      <c r="D191" s="413"/>
    </row>
    <row r="192" spans="1:4">
      <c r="A192" s="411"/>
      <c r="B192" s="412">
        <v>37</v>
      </c>
      <c r="C192" s="415" t="s">
        <v>903</v>
      </c>
      <c r="D192" s="413"/>
    </row>
    <row r="193" spans="1:4">
      <c r="A193" s="411"/>
      <c r="B193" s="412">
        <v>37.1</v>
      </c>
      <c r="C193" s="415" t="s">
        <v>903</v>
      </c>
      <c r="D193" s="413"/>
    </row>
    <row r="194" spans="1:4">
      <c r="A194" s="411"/>
      <c r="B194" s="412">
        <v>37.200000000000003</v>
      </c>
      <c r="C194" s="415" t="s">
        <v>957</v>
      </c>
      <c r="D194" s="413"/>
    </row>
    <row r="195" spans="1:4">
      <c r="A195" s="411"/>
      <c r="B195" s="412">
        <v>37.299999999999997</v>
      </c>
      <c r="C195" s="415" t="s">
        <v>958</v>
      </c>
      <c r="D195" s="413"/>
    </row>
    <row r="196" spans="1:4">
      <c r="A196" s="411"/>
      <c r="B196" s="412">
        <v>37.4</v>
      </c>
      <c r="C196" s="415" t="s">
        <v>959</v>
      </c>
      <c r="D196" s="413"/>
    </row>
    <row r="197" spans="1:4">
      <c r="A197" s="411"/>
      <c r="B197" s="412">
        <v>37.5</v>
      </c>
      <c r="C197" s="415" t="s">
        <v>960</v>
      </c>
      <c r="D197" s="413"/>
    </row>
    <row r="198" spans="1:4">
      <c r="A198" s="411"/>
      <c r="B198" s="412">
        <v>37.6</v>
      </c>
      <c r="C198" s="415" t="s">
        <v>961</v>
      </c>
      <c r="D198" s="413"/>
    </row>
    <row r="199" spans="1:4">
      <c r="A199" s="411"/>
      <c r="B199" s="412">
        <v>39</v>
      </c>
      <c r="C199" s="415" t="s">
        <v>905</v>
      </c>
      <c r="D199" s="413"/>
    </row>
    <row r="200" spans="1:4">
      <c r="A200" s="411"/>
      <c r="B200" s="412">
        <v>40</v>
      </c>
      <c r="C200" s="415" t="s">
        <v>906</v>
      </c>
      <c r="D200" s="413"/>
    </row>
    <row r="201" spans="1:4">
      <c r="A201" s="411"/>
      <c r="B201" s="412">
        <v>41</v>
      </c>
      <c r="C201" s="415" t="s">
        <v>907</v>
      </c>
      <c r="D201" s="413"/>
    </row>
    <row r="202" spans="1:4">
      <c r="A202" s="411"/>
      <c r="B202" s="412">
        <v>41.2</v>
      </c>
      <c r="C202" s="415" t="s">
        <v>962</v>
      </c>
      <c r="D202" s="413"/>
    </row>
    <row r="203" spans="1:4">
      <c r="A203" s="411"/>
      <c r="B203" s="412">
        <v>41.3</v>
      </c>
      <c r="C203" s="415" t="s">
        <v>963</v>
      </c>
      <c r="D203" s="413"/>
    </row>
    <row r="204" spans="1:4">
      <c r="A204" s="411"/>
      <c r="B204" s="412">
        <v>41.4</v>
      </c>
      <c r="C204" s="415" t="s">
        <v>964</v>
      </c>
      <c r="D204" s="413"/>
    </row>
    <row r="205" spans="1:4">
      <c r="A205" s="411"/>
      <c r="B205" s="412">
        <v>41.5</v>
      </c>
      <c r="C205" s="415" t="s">
        <v>965</v>
      </c>
      <c r="D205" s="413"/>
    </row>
    <row r="206" spans="1:4">
      <c r="A206" s="411"/>
      <c r="B206" s="412">
        <v>41.6</v>
      </c>
      <c r="C206" s="415" t="s">
        <v>966</v>
      </c>
      <c r="D206" s="413"/>
    </row>
    <row r="207" spans="1:4">
      <c r="A207" s="411"/>
      <c r="B207" s="412">
        <v>42</v>
      </c>
      <c r="C207" s="415" t="s">
        <v>908</v>
      </c>
      <c r="D207" s="413"/>
    </row>
    <row r="208" spans="1:4">
      <c r="A208" s="411"/>
      <c r="B208" s="412">
        <v>43</v>
      </c>
      <c r="C208" s="415" t="s">
        <v>909</v>
      </c>
      <c r="D208" s="413"/>
    </row>
    <row r="209" spans="1:4">
      <c r="A209" s="411"/>
      <c r="B209" s="412">
        <v>44</v>
      </c>
      <c r="C209" s="415" t="s">
        <v>910</v>
      </c>
      <c r="D209" s="413"/>
    </row>
    <row r="210" spans="1:4">
      <c r="A210" s="411"/>
      <c r="B210" s="412">
        <v>45.1</v>
      </c>
      <c r="C210" s="415" t="s">
        <v>911</v>
      </c>
      <c r="D210" s="413"/>
    </row>
    <row r="211" spans="1:4">
      <c r="A211" s="411"/>
      <c r="B211" s="412">
        <v>46</v>
      </c>
      <c r="C211" s="415" t="s">
        <v>912</v>
      </c>
      <c r="D211" s="413"/>
    </row>
    <row r="212" spans="1:4">
      <c r="A212" s="411"/>
      <c r="B212" s="412">
        <v>46.1</v>
      </c>
      <c r="C212" s="415" t="s">
        <v>967</v>
      </c>
      <c r="D212" s="413"/>
    </row>
    <row r="213" spans="1:4">
      <c r="A213" s="411"/>
      <c r="B213" s="412">
        <v>46.2</v>
      </c>
      <c r="C213" s="415" t="s">
        <v>968</v>
      </c>
      <c r="D213" s="413"/>
    </row>
    <row r="214" spans="1:4">
      <c r="A214" s="411"/>
      <c r="B214" s="412">
        <v>47.1</v>
      </c>
      <c r="C214" s="415" t="s">
        <v>913</v>
      </c>
      <c r="D214" s="413"/>
    </row>
    <row r="215" spans="1:4">
      <c r="A215" s="411"/>
      <c r="B215" s="412">
        <v>48.1</v>
      </c>
      <c r="C215" s="415" t="s">
        <v>914</v>
      </c>
      <c r="D215" s="413"/>
    </row>
    <row r="216" spans="1:4">
      <c r="A216" s="411"/>
      <c r="B216" s="412">
        <v>49.1</v>
      </c>
      <c r="C216" s="415" t="s">
        <v>915</v>
      </c>
      <c r="D216" s="413"/>
    </row>
    <row r="217" spans="1:4">
      <c r="A217" s="411"/>
      <c r="B217" s="412">
        <v>49.2</v>
      </c>
      <c r="D217" s="413"/>
    </row>
    <row r="218" spans="1:4">
      <c r="A218" s="411"/>
      <c r="B218" s="412"/>
      <c r="D218" s="413"/>
    </row>
    <row r="219" spans="1:4">
      <c r="A219" s="411"/>
      <c r="B219" s="412"/>
      <c r="D219" s="413"/>
    </row>
    <row r="220" spans="1:4">
      <c r="A220" s="411"/>
      <c r="B220" s="412"/>
      <c r="D220" s="413"/>
    </row>
    <row r="221" spans="1:4">
      <c r="A221" s="411"/>
      <c r="B221" s="412"/>
      <c r="D221" s="413"/>
    </row>
    <row r="222" spans="1:4">
      <c r="A222" s="411"/>
      <c r="B222" s="412"/>
      <c r="D222" s="413"/>
    </row>
    <row r="223" spans="1:4" s="423" customFormat="1">
      <c r="A223" s="420"/>
      <c r="B223" s="421"/>
      <c r="C223" s="408" t="s">
        <v>854</v>
      </c>
      <c r="D223" s="422"/>
    </row>
    <row r="224" spans="1:4">
      <c r="A224" s="411"/>
      <c r="B224" s="412"/>
      <c r="D224" s="413"/>
    </row>
    <row r="225" spans="1:4">
      <c r="A225" s="411"/>
      <c r="B225" s="412"/>
      <c r="D225" s="413"/>
    </row>
    <row r="226" spans="1:4">
      <c r="A226" s="411"/>
      <c r="B226" s="412"/>
      <c r="D226" s="413"/>
    </row>
    <row r="227" spans="1:4">
      <c r="A227" s="411"/>
      <c r="B227" s="412">
        <v>53</v>
      </c>
      <c r="C227" s="415" t="s">
        <v>920</v>
      </c>
      <c r="D227" s="413"/>
    </row>
    <row r="228" spans="1:4">
      <c r="A228" s="411"/>
      <c r="B228" s="412">
        <v>53.2</v>
      </c>
      <c r="C228" s="415" t="s">
        <v>969</v>
      </c>
      <c r="D228" s="413"/>
    </row>
    <row r="229" spans="1:4">
      <c r="A229" s="411"/>
      <c r="B229" s="412">
        <v>53.3</v>
      </c>
      <c r="C229" s="415" t="s">
        <v>970</v>
      </c>
      <c r="D229" s="413"/>
    </row>
    <row r="230" spans="1:4">
      <c r="A230" s="411"/>
      <c r="B230" s="412">
        <v>53.4</v>
      </c>
      <c r="C230" s="415" t="s">
        <v>971</v>
      </c>
      <c r="D230" s="413"/>
    </row>
    <row r="231" spans="1:4">
      <c r="A231" s="411"/>
      <c r="B231" s="412">
        <v>53.5</v>
      </c>
      <c r="C231" s="415" t="s">
        <v>972</v>
      </c>
      <c r="D231" s="413"/>
    </row>
    <row r="232" spans="1:4">
      <c r="A232" s="411"/>
      <c r="B232" s="412">
        <v>53.6</v>
      </c>
      <c r="C232" s="415" t="s">
        <v>973</v>
      </c>
      <c r="D232" s="413"/>
    </row>
    <row r="233" spans="1:4">
      <c r="A233" s="411"/>
      <c r="B233" s="412">
        <v>54.1</v>
      </c>
      <c r="C233" s="415" t="s">
        <v>974</v>
      </c>
      <c r="D233" s="413"/>
    </row>
    <row r="234" spans="1:4">
      <c r="A234" s="411"/>
      <c r="B234" s="412">
        <v>54.2</v>
      </c>
      <c r="C234" s="415" t="s">
        <v>975</v>
      </c>
      <c r="D234" s="413"/>
    </row>
    <row r="235" spans="1:4">
      <c r="A235" s="411"/>
      <c r="B235" s="412">
        <v>54.3</v>
      </c>
      <c r="C235" s="415" t="s">
        <v>976</v>
      </c>
      <c r="D235" s="413"/>
    </row>
    <row r="236" spans="1:4">
      <c r="A236" s="411"/>
      <c r="B236" s="412">
        <v>54.4</v>
      </c>
      <c r="C236" s="415" t="s">
        <v>977</v>
      </c>
      <c r="D236" s="413"/>
    </row>
    <row r="237" spans="1:4">
      <c r="A237" s="411"/>
      <c r="B237" s="412">
        <v>54.5</v>
      </c>
      <c r="C237" s="415" t="s">
        <v>978</v>
      </c>
      <c r="D237" s="413"/>
    </row>
    <row r="238" spans="1:4">
      <c r="A238" s="411"/>
      <c r="B238" s="412"/>
      <c r="C238" s="415"/>
      <c r="D238" s="413"/>
    </row>
    <row r="239" spans="1:4">
      <c r="A239" s="411"/>
      <c r="B239" s="412">
        <v>54.6</v>
      </c>
      <c r="C239" s="415" t="s">
        <v>979</v>
      </c>
      <c r="D239" s="413"/>
    </row>
    <row r="240" spans="1:4">
      <c r="A240" s="411"/>
      <c r="B240" s="412">
        <v>55</v>
      </c>
      <c r="C240" s="415" t="s">
        <v>922</v>
      </c>
      <c r="D240" s="413"/>
    </row>
    <row r="241" spans="1:4">
      <c r="A241" s="411"/>
      <c r="B241" s="412">
        <v>55.1</v>
      </c>
      <c r="C241" s="415" t="s">
        <v>980</v>
      </c>
      <c r="D241" s="413"/>
    </row>
    <row r="242" spans="1:4">
      <c r="A242" s="411"/>
      <c r="B242" s="412">
        <v>55.2</v>
      </c>
      <c r="C242" s="415" t="s">
        <v>981</v>
      </c>
      <c r="D242" s="413"/>
    </row>
    <row r="243" spans="1:4">
      <c r="A243" s="411"/>
      <c r="B243" s="412">
        <v>55.3</v>
      </c>
      <c r="C243" s="415" t="s">
        <v>982</v>
      </c>
      <c r="D243" s="413"/>
    </row>
    <row r="244" spans="1:4">
      <c r="A244" s="411"/>
      <c r="B244" s="412">
        <v>55.4</v>
      </c>
      <c r="C244" s="415" t="s">
        <v>983</v>
      </c>
      <c r="D244" s="413"/>
    </row>
    <row r="245" spans="1:4">
      <c r="A245" s="411"/>
      <c r="B245" s="412">
        <v>55.5</v>
      </c>
      <c r="C245" s="415" t="s">
        <v>984</v>
      </c>
      <c r="D245" s="413"/>
    </row>
    <row r="246" spans="1:4">
      <c r="A246" s="411"/>
      <c r="B246" s="412">
        <v>55.6</v>
      </c>
      <c r="C246" s="415" t="s">
        <v>985</v>
      </c>
      <c r="D246" s="413"/>
    </row>
    <row r="247" spans="1:4">
      <c r="A247" s="411"/>
      <c r="B247" s="412">
        <v>55.7</v>
      </c>
      <c r="C247" s="415" t="s">
        <v>986</v>
      </c>
      <c r="D247" s="413"/>
    </row>
    <row r="248" spans="1:4">
      <c r="A248" s="411"/>
      <c r="B248" s="412">
        <v>55.8</v>
      </c>
      <c r="C248" s="415" t="s">
        <v>987</v>
      </c>
      <c r="D248" s="413"/>
    </row>
    <row r="249" spans="1:4">
      <c r="A249" s="411"/>
      <c r="B249" s="412">
        <v>56.1</v>
      </c>
      <c r="C249" s="415" t="s">
        <v>923</v>
      </c>
      <c r="D249" s="413"/>
    </row>
    <row r="250" spans="1:4">
      <c r="A250" s="411"/>
      <c r="B250" s="412">
        <v>56.2</v>
      </c>
      <c r="C250" s="415" t="s">
        <v>988</v>
      </c>
      <c r="D250" s="413"/>
    </row>
    <row r="251" spans="1:4">
      <c r="A251" s="411"/>
      <c r="B251" s="412" t="s">
        <v>989</v>
      </c>
      <c r="C251" s="415" t="s">
        <v>924</v>
      </c>
      <c r="D251" s="413"/>
    </row>
    <row r="252" spans="1:4">
      <c r="A252" s="411"/>
      <c r="B252" s="412">
        <v>59.1</v>
      </c>
      <c r="C252" s="415" t="s">
        <v>990</v>
      </c>
      <c r="D252" s="413"/>
    </row>
    <row r="253" spans="1:4">
      <c r="A253" s="411"/>
      <c r="B253" s="412"/>
      <c r="D253" s="413"/>
    </row>
    <row r="254" spans="1:4">
      <c r="A254" s="411"/>
      <c r="B254" s="412">
        <v>62.1</v>
      </c>
      <c r="C254" s="415" t="s">
        <v>991</v>
      </c>
      <c r="D254" s="413"/>
    </row>
    <row r="255" spans="1:4">
      <c r="A255" s="411"/>
      <c r="B255" s="412">
        <v>62.2</v>
      </c>
      <c r="C255" s="415" t="s">
        <v>992</v>
      </c>
      <c r="D255" s="413"/>
    </row>
    <row r="256" spans="1:4">
      <c r="A256" s="411"/>
      <c r="B256" s="412">
        <v>62.3</v>
      </c>
      <c r="C256" s="415" t="s">
        <v>993</v>
      </c>
      <c r="D256" s="413"/>
    </row>
    <row r="257" spans="1:4">
      <c r="A257" s="411"/>
      <c r="B257" s="412">
        <v>63.1</v>
      </c>
      <c r="C257" s="415" t="s">
        <v>994</v>
      </c>
      <c r="D257" s="413"/>
    </row>
    <row r="258" spans="1:4">
      <c r="A258" s="411"/>
      <c r="B258" s="412">
        <v>63.2</v>
      </c>
      <c r="C258" s="415" t="s">
        <v>995</v>
      </c>
      <c r="D258" s="413"/>
    </row>
    <row r="259" spans="1:4">
      <c r="A259" s="411"/>
      <c r="B259" s="412">
        <v>63.3</v>
      </c>
      <c r="C259" s="415" t="s">
        <v>996</v>
      </c>
      <c r="D259" s="413"/>
    </row>
    <row r="260" spans="1:4">
      <c r="A260" s="411"/>
      <c r="B260" s="412">
        <v>63.4</v>
      </c>
      <c r="C260" s="415" t="s">
        <v>997</v>
      </c>
      <c r="D260" s="413"/>
    </row>
    <row r="261" spans="1:4">
      <c r="A261" s="411"/>
      <c r="B261" s="412">
        <v>63.5</v>
      </c>
      <c r="C261" s="415" t="s">
        <v>998</v>
      </c>
      <c r="D261" s="413"/>
    </row>
    <row r="262" spans="1:4">
      <c r="A262" s="411"/>
      <c r="B262" s="412"/>
      <c r="D262" s="413"/>
    </row>
    <row r="263" spans="1:4">
      <c r="A263" s="411">
        <v>1.7</v>
      </c>
      <c r="B263" s="412"/>
      <c r="C263" s="417" t="s">
        <v>999</v>
      </c>
      <c r="D263" s="413"/>
    </row>
    <row r="264" spans="1:4">
      <c r="A264" s="411"/>
      <c r="B264" s="412"/>
      <c r="D264" s="413"/>
    </row>
    <row r="265" spans="1:4">
      <c r="A265" s="411"/>
      <c r="C265" s="415" t="s">
        <v>1000</v>
      </c>
      <c r="D265" s="413"/>
    </row>
    <row r="266" spans="1:4">
      <c r="A266" s="411"/>
      <c r="B266" s="412"/>
      <c r="D266" s="413"/>
    </row>
    <row r="267" spans="1:4" ht="24">
      <c r="A267" s="411"/>
      <c r="B267" s="180" t="s">
        <v>1001</v>
      </c>
      <c r="C267" s="427" t="s">
        <v>1307</v>
      </c>
      <c r="D267" s="413"/>
    </row>
    <row r="268" spans="1:4" ht="36">
      <c r="A268" s="411"/>
      <c r="B268" s="428" t="s">
        <v>1002</v>
      </c>
      <c r="C268" s="427" t="s">
        <v>1308</v>
      </c>
      <c r="D268" s="413"/>
    </row>
    <row r="269" spans="1:4">
      <c r="A269" s="411"/>
      <c r="B269" s="428" t="s">
        <v>1310</v>
      </c>
      <c r="C269" s="64" t="s">
        <v>1309</v>
      </c>
      <c r="D269" s="413"/>
    </row>
    <row r="270" spans="1:4" ht="14.45" customHeight="1">
      <c r="A270" s="411"/>
      <c r="B270" s="428" t="s">
        <v>1311</v>
      </c>
      <c r="C270" s="64" t="s">
        <v>1312</v>
      </c>
      <c r="D270" s="413"/>
    </row>
    <row r="271" spans="1:4" ht="33.6" customHeight="1">
      <c r="A271" s="411"/>
      <c r="B271" s="428" t="s">
        <v>1485</v>
      </c>
      <c r="C271" s="64" t="s">
        <v>1486</v>
      </c>
      <c r="D271" s="413"/>
    </row>
    <row r="272" spans="1:4" ht="9.6" customHeight="1">
      <c r="A272" s="411"/>
      <c r="B272" s="428"/>
      <c r="C272" s="64"/>
      <c r="D272" s="413"/>
    </row>
    <row r="273" spans="1:4" ht="24">
      <c r="A273" s="411"/>
      <c r="C273" s="430" t="s">
        <v>1004</v>
      </c>
      <c r="D273" s="413"/>
    </row>
    <row r="274" spans="1:4">
      <c r="A274" s="411"/>
      <c r="B274" s="428"/>
      <c r="D274" s="413"/>
    </row>
    <row r="275" spans="1:4">
      <c r="A275" s="411"/>
      <c r="B275" s="428"/>
      <c r="D275" s="413"/>
    </row>
    <row r="276" spans="1:4">
      <c r="A276" s="411"/>
      <c r="B276" s="428"/>
      <c r="D276" s="413"/>
    </row>
    <row r="277" spans="1:4">
      <c r="A277" s="411"/>
      <c r="B277" s="428"/>
      <c r="D277" s="413"/>
    </row>
    <row r="278" spans="1:4">
      <c r="A278" s="411"/>
      <c r="B278" s="428"/>
      <c r="D278" s="413"/>
    </row>
    <row r="279" spans="1:4">
      <c r="A279" s="411"/>
      <c r="B279" s="428"/>
      <c r="D279" s="413"/>
    </row>
    <row r="280" spans="1:4" s="423" customFormat="1">
      <c r="A280" s="420"/>
      <c r="B280" s="421"/>
      <c r="C280" s="408" t="s">
        <v>854</v>
      </c>
      <c r="D280" s="422"/>
    </row>
    <row r="281" spans="1:4">
      <c r="A281" s="411"/>
      <c r="B281" s="428"/>
      <c r="D281" s="413"/>
    </row>
    <row r="282" spans="1:4">
      <c r="A282" s="411"/>
      <c r="B282" s="428"/>
      <c r="D282" s="413"/>
    </row>
    <row r="283" spans="1:4">
      <c r="A283" s="411">
        <v>1.8</v>
      </c>
      <c r="B283" s="412"/>
      <c r="C283" s="417" t="s">
        <v>1005</v>
      </c>
      <c r="D283" s="413"/>
    </row>
    <row r="284" spans="1:4">
      <c r="A284" s="411"/>
      <c r="B284" s="412"/>
      <c r="D284" s="413"/>
    </row>
    <row r="285" spans="1:4" ht="36">
      <c r="A285" s="411"/>
      <c r="C285" s="415" t="s">
        <v>1006</v>
      </c>
      <c r="D285" s="413"/>
    </row>
    <row r="286" spans="1:4">
      <c r="A286" s="411"/>
      <c r="B286" s="412"/>
      <c r="D286" s="413"/>
    </row>
    <row r="287" spans="1:4" ht="48">
      <c r="A287" s="411"/>
      <c r="C287" s="415" t="s">
        <v>1007</v>
      </c>
      <c r="D287" s="413"/>
    </row>
    <row r="288" spans="1:4">
      <c r="A288" s="411"/>
      <c r="B288" s="412"/>
      <c r="D288" s="413"/>
    </row>
    <row r="289" spans="1:4" ht="48">
      <c r="A289" s="411"/>
      <c r="C289" s="415" t="s">
        <v>1008</v>
      </c>
      <c r="D289" s="413"/>
    </row>
    <row r="290" spans="1:4">
      <c r="A290" s="411"/>
      <c r="B290" s="412"/>
      <c r="D290" s="413"/>
    </row>
    <row r="291" spans="1:4">
      <c r="A291" s="411">
        <v>1.9</v>
      </c>
      <c r="B291" s="412"/>
      <c r="C291" s="417" t="s">
        <v>1009</v>
      </c>
      <c r="D291" s="413"/>
    </row>
    <row r="292" spans="1:4">
      <c r="A292" s="411"/>
      <c r="B292" s="412"/>
      <c r="D292" s="413"/>
    </row>
    <row r="293" spans="1:4" ht="48">
      <c r="A293" s="411"/>
      <c r="C293" s="415" t="s">
        <v>1010</v>
      </c>
      <c r="D293" s="413"/>
    </row>
    <row r="294" spans="1:4">
      <c r="A294" s="411"/>
      <c r="C294" s="415"/>
      <c r="D294" s="413"/>
    </row>
    <row r="295" spans="1:4">
      <c r="A295" s="411"/>
      <c r="B295" s="412"/>
      <c r="D295" s="413"/>
    </row>
    <row r="296" spans="1:4">
      <c r="A296" s="431">
        <v>1.1000000000000001</v>
      </c>
      <c r="B296" s="412"/>
      <c r="C296" s="417" t="s">
        <v>1011</v>
      </c>
      <c r="D296" s="413"/>
    </row>
    <row r="297" spans="1:4">
      <c r="A297" s="411"/>
      <c r="B297" s="412"/>
      <c r="D297" s="413"/>
    </row>
    <row r="298" spans="1:4" ht="15.75" customHeight="1">
      <c r="A298" s="411"/>
      <c r="C298" s="415" t="s">
        <v>1012</v>
      </c>
      <c r="D298" s="413"/>
    </row>
    <row r="299" spans="1:4">
      <c r="A299" s="411"/>
      <c r="B299" s="412"/>
      <c r="D299" s="413"/>
    </row>
    <row r="300" spans="1:4">
      <c r="A300" s="411">
        <v>1.1100000000000001</v>
      </c>
      <c r="B300" s="412"/>
      <c r="C300" s="417" t="s">
        <v>1013</v>
      </c>
      <c r="D300" s="413"/>
    </row>
    <row r="301" spans="1:4">
      <c r="A301" s="411"/>
      <c r="B301" s="412"/>
      <c r="D301" s="413"/>
    </row>
    <row r="302" spans="1:4" ht="72">
      <c r="A302" s="411"/>
      <c r="C302" s="415" t="s">
        <v>1014</v>
      </c>
      <c r="D302" s="413"/>
    </row>
    <row r="303" spans="1:4">
      <c r="A303" s="411"/>
      <c r="B303" s="412"/>
      <c r="D303" s="413"/>
    </row>
    <row r="304" spans="1:4">
      <c r="A304" s="411">
        <v>1.1200000000000001</v>
      </c>
      <c r="B304" s="412"/>
      <c r="C304" s="417" t="s">
        <v>1015</v>
      </c>
      <c r="D304" s="413"/>
    </row>
    <row r="305" spans="1:4">
      <c r="A305" s="411"/>
      <c r="B305" s="412"/>
      <c r="D305" s="413"/>
    </row>
    <row r="306" spans="1:4" ht="96">
      <c r="A306" s="411"/>
      <c r="C306" s="415" t="s">
        <v>1016</v>
      </c>
      <c r="D306" s="413"/>
    </row>
    <row r="307" spans="1:4">
      <c r="A307" s="411"/>
      <c r="B307" s="412"/>
      <c r="D307" s="413"/>
    </row>
    <row r="308" spans="1:4">
      <c r="A308" s="411"/>
      <c r="B308" s="412"/>
      <c r="D308" s="413"/>
    </row>
    <row r="309" spans="1:4">
      <c r="A309" s="411"/>
      <c r="B309" s="412"/>
      <c r="D309" s="413"/>
    </row>
    <row r="310" spans="1:4">
      <c r="A310" s="411"/>
      <c r="B310" s="412"/>
      <c r="D310" s="413"/>
    </row>
    <row r="311" spans="1:4">
      <c r="A311" s="411"/>
      <c r="B311" s="412"/>
      <c r="D311" s="413"/>
    </row>
    <row r="312" spans="1:4">
      <c r="A312" s="411"/>
      <c r="B312" s="412"/>
      <c r="D312" s="413"/>
    </row>
    <row r="313" spans="1:4">
      <c r="A313" s="411"/>
      <c r="B313" s="412"/>
      <c r="D313" s="413"/>
    </row>
    <row r="314" spans="1:4">
      <c r="A314" s="411"/>
      <c r="B314" s="412"/>
      <c r="D314" s="413"/>
    </row>
    <row r="315" spans="1:4">
      <c r="A315" s="411"/>
      <c r="B315" s="412"/>
      <c r="D315" s="413"/>
    </row>
    <row r="316" spans="1:4">
      <c r="A316" s="411"/>
      <c r="B316" s="412"/>
      <c r="D316" s="413"/>
    </row>
    <row r="317" spans="1:4">
      <c r="A317" s="411"/>
      <c r="B317" s="412"/>
      <c r="D317" s="413"/>
    </row>
    <row r="318" spans="1:4">
      <c r="A318" s="411"/>
      <c r="B318" s="412"/>
      <c r="D318" s="413"/>
    </row>
    <row r="319" spans="1:4" s="423" customFormat="1">
      <c r="A319" s="420"/>
      <c r="B319" s="421"/>
      <c r="C319" s="408" t="s">
        <v>854</v>
      </c>
      <c r="D319" s="422"/>
    </row>
    <row r="320" spans="1:4">
      <c r="A320" s="411"/>
      <c r="B320" s="412"/>
      <c r="D320" s="413"/>
    </row>
    <row r="321" spans="1:4">
      <c r="A321" s="411"/>
      <c r="B321" s="412"/>
      <c r="D321" s="413"/>
    </row>
    <row r="322" spans="1:4">
      <c r="A322" s="411">
        <v>1.1299999999999999</v>
      </c>
      <c r="B322" s="412"/>
      <c r="C322" s="417" t="s">
        <v>1017</v>
      </c>
      <c r="D322" s="413"/>
    </row>
    <row r="323" spans="1:4">
      <c r="A323" s="411"/>
      <c r="B323" s="412"/>
      <c r="D323" s="413"/>
    </row>
    <row r="324" spans="1:4" ht="180">
      <c r="A324" s="411"/>
      <c r="C324" s="415" t="s">
        <v>1018</v>
      </c>
      <c r="D324" s="413"/>
    </row>
    <row r="325" spans="1:4">
      <c r="A325" s="411"/>
      <c r="B325" s="412"/>
      <c r="D325" s="413"/>
    </row>
    <row r="326" spans="1:4" ht="36">
      <c r="A326" s="411"/>
      <c r="C326" s="415" t="s">
        <v>1019</v>
      </c>
      <c r="D326" s="413"/>
    </row>
    <row r="327" spans="1:4">
      <c r="A327" s="411"/>
      <c r="B327" s="412"/>
      <c r="D327" s="413"/>
    </row>
    <row r="328" spans="1:4" ht="48">
      <c r="A328" s="411"/>
      <c r="C328" s="415" t="s">
        <v>1020</v>
      </c>
      <c r="D328" s="413"/>
    </row>
    <row r="329" spans="1:4">
      <c r="A329" s="411"/>
      <c r="B329" s="412"/>
      <c r="D329" s="413"/>
    </row>
    <row r="330" spans="1:4" ht="36">
      <c r="A330" s="411"/>
      <c r="C330" s="415" t="s">
        <v>1021</v>
      </c>
      <c r="D330" s="413"/>
    </row>
    <row r="331" spans="1:4">
      <c r="A331" s="411"/>
      <c r="B331" s="412"/>
      <c r="D331" s="413"/>
    </row>
    <row r="332" spans="1:4" ht="60">
      <c r="A332" s="411"/>
      <c r="C332" s="415" t="s">
        <v>1022</v>
      </c>
      <c r="D332" s="413"/>
    </row>
    <row r="333" spans="1:4">
      <c r="A333" s="411"/>
      <c r="B333" s="412"/>
      <c r="D333" s="413"/>
    </row>
    <row r="334" spans="1:4" ht="36">
      <c r="A334" s="411"/>
      <c r="C334" s="415" t="s">
        <v>1023</v>
      </c>
      <c r="D334" s="413"/>
    </row>
    <row r="335" spans="1:4">
      <c r="A335" s="411"/>
      <c r="C335" s="415"/>
      <c r="D335" s="413"/>
    </row>
    <row r="336" spans="1:4" ht="24">
      <c r="A336" s="411"/>
      <c r="C336" s="415" t="s">
        <v>1024</v>
      </c>
      <c r="D336" s="413"/>
    </row>
    <row r="337" spans="1:4">
      <c r="A337" s="411"/>
      <c r="B337" s="412"/>
      <c r="D337" s="413"/>
    </row>
    <row r="338" spans="1:4">
      <c r="A338" s="411">
        <v>1.1399999999999999</v>
      </c>
      <c r="B338" s="412"/>
      <c r="C338" s="417" t="s">
        <v>1025</v>
      </c>
      <c r="D338" s="413"/>
    </row>
    <row r="339" spans="1:4">
      <c r="A339" s="411"/>
      <c r="B339" s="412"/>
      <c r="D339" s="413"/>
    </row>
    <row r="340" spans="1:4">
      <c r="A340" s="411"/>
      <c r="C340" s="415" t="s">
        <v>1026</v>
      </c>
      <c r="D340" s="413"/>
    </row>
    <row r="341" spans="1:4">
      <c r="A341" s="411"/>
      <c r="B341" s="412"/>
      <c r="D341" s="413"/>
    </row>
    <row r="342" spans="1:4" ht="36">
      <c r="A342" s="411"/>
      <c r="B342" s="415" t="s">
        <v>1001</v>
      </c>
      <c r="C342" s="417" t="s">
        <v>1257</v>
      </c>
      <c r="D342" s="413"/>
    </row>
    <row r="343" spans="1:4" ht="36">
      <c r="A343" s="411"/>
      <c r="B343" s="415" t="s">
        <v>1027</v>
      </c>
      <c r="C343" s="417" t="s">
        <v>1258</v>
      </c>
      <c r="D343" s="413"/>
    </row>
    <row r="344" spans="1:4" ht="24">
      <c r="A344" s="411"/>
      <c r="B344" s="415" t="s">
        <v>1003</v>
      </c>
      <c r="C344" s="417" t="s">
        <v>1259</v>
      </c>
      <c r="D344" s="413"/>
    </row>
    <row r="345" spans="1:4">
      <c r="A345" s="411"/>
      <c r="B345" s="412"/>
      <c r="D345" s="413"/>
    </row>
    <row r="346" spans="1:4">
      <c r="A346" s="411"/>
      <c r="B346" s="412"/>
      <c r="D346" s="413"/>
    </row>
    <row r="347" spans="1:4">
      <c r="A347" s="411"/>
      <c r="B347" s="412"/>
      <c r="D347" s="413"/>
    </row>
    <row r="348" spans="1:4">
      <c r="A348" s="411"/>
      <c r="B348" s="412"/>
      <c r="D348" s="413"/>
    </row>
    <row r="349" spans="1:4" s="423" customFormat="1">
      <c r="A349" s="420"/>
      <c r="B349" s="421"/>
      <c r="C349" s="408" t="s">
        <v>854</v>
      </c>
      <c r="D349" s="422"/>
    </row>
    <row r="350" spans="1:4">
      <c r="A350" s="411"/>
      <c r="B350" s="412"/>
      <c r="D350" s="413"/>
    </row>
    <row r="351" spans="1:4">
      <c r="A351" s="411"/>
      <c r="B351" s="412"/>
      <c r="D351" s="413"/>
    </row>
    <row r="352" spans="1:4">
      <c r="A352" s="411">
        <v>1.1499999999999999</v>
      </c>
      <c r="B352" s="412"/>
      <c r="C352" s="417" t="s">
        <v>1028</v>
      </c>
      <c r="D352" s="413"/>
    </row>
    <row r="353" spans="1:4">
      <c r="A353" s="411"/>
      <c r="B353" s="412"/>
      <c r="D353" s="413"/>
    </row>
    <row r="354" spans="1:4" ht="24">
      <c r="A354" s="411"/>
      <c r="C354" s="415" t="s">
        <v>1029</v>
      </c>
      <c r="D354" s="413"/>
    </row>
    <row r="355" spans="1:4">
      <c r="A355" s="411"/>
      <c r="B355" s="412"/>
      <c r="D355" s="413"/>
    </row>
    <row r="356" spans="1:4" ht="22.5" customHeight="1">
      <c r="A356" s="411"/>
      <c r="C356" s="415" t="s">
        <v>1030</v>
      </c>
      <c r="D356" s="413"/>
    </row>
    <row r="357" spans="1:4">
      <c r="A357" s="411"/>
      <c r="B357" s="412"/>
      <c r="D357" s="413"/>
    </row>
    <row r="358" spans="1:4">
      <c r="A358" s="411"/>
      <c r="C358" s="415" t="s">
        <v>1031</v>
      </c>
      <c r="D358" s="413"/>
    </row>
    <row r="359" spans="1:4">
      <c r="A359" s="411"/>
      <c r="B359" s="412"/>
      <c r="D359" s="413"/>
    </row>
    <row r="360" spans="1:4">
      <c r="A360" s="411"/>
      <c r="C360" s="415" t="s">
        <v>1032</v>
      </c>
      <c r="D360" s="413"/>
    </row>
    <row r="361" spans="1:4">
      <c r="A361" s="411"/>
      <c r="B361" s="412"/>
      <c r="D361" s="413"/>
    </row>
    <row r="362" spans="1:4">
      <c r="A362" s="411"/>
      <c r="C362" s="415" t="s">
        <v>1033</v>
      </c>
      <c r="D362" s="413"/>
    </row>
    <row r="363" spans="1:4" ht="5.25" customHeight="1">
      <c r="A363" s="411"/>
      <c r="B363" s="412"/>
      <c r="D363" s="413"/>
    </row>
    <row r="364" spans="1:4">
      <c r="A364" s="411"/>
      <c r="C364" s="415" t="s">
        <v>1034</v>
      </c>
      <c r="D364" s="413"/>
    </row>
    <row r="365" spans="1:4">
      <c r="A365" s="411"/>
      <c r="B365" s="412"/>
      <c r="D365" s="413"/>
    </row>
    <row r="366" spans="1:4">
      <c r="A366" s="411">
        <v>1.1599999999999999</v>
      </c>
      <c r="B366" s="412"/>
      <c r="C366" s="417" t="s">
        <v>1035</v>
      </c>
      <c r="D366" s="413"/>
    </row>
    <row r="367" spans="1:4">
      <c r="A367" s="411"/>
      <c r="B367" s="412"/>
      <c r="D367" s="413"/>
    </row>
    <row r="368" spans="1:4" ht="32.25" customHeight="1">
      <c r="A368" s="411"/>
      <c r="C368" s="415" t="s">
        <v>1036</v>
      </c>
      <c r="D368" s="413"/>
    </row>
    <row r="369" spans="1:4">
      <c r="A369" s="411"/>
      <c r="B369" s="412"/>
      <c r="D369" s="413"/>
    </row>
    <row r="370" spans="1:4">
      <c r="A370" s="411"/>
      <c r="C370" s="415" t="s">
        <v>1037</v>
      </c>
      <c r="D370" s="413"/>
    </row>
    <row r="371" spans="1:4">
      <c r="A371" s="411"/>
      <c r="B371" s="412"/>
      <c r="D371" s="413"/>
    </row>
    <row r="372" spans="1:4">
      <c r="A372" s="411"/>
      <c r="C372" s="415" t="s">
        <v>1038</v>
      </c>
      <c r="D372" s="413"/>
    </row>
    <row r="373" spans="1:4">
      <c r="A373" s="411"/>
      <c r="B373" s="412"/>
      <c r="D373" s="413"/>
    </row>
    <row r="374" spans="1:4">
      <c r="A374" s="411"/>
      <c r="C374" s="415" t="s">
        <v>1039</v>
      </c>
      <c r="D374" s="413"/>
    </row>
    <row r="375" spans="1:4">
      <c r="A375" s="411"/>
      <c r="B375" s="412"/>
      <c r="D375" s="413"/>
    </row>
    <row r="376" spans="1:4" ht="15" customHeight="1">
      <c r="A376" s="411"/>
      <c r="C376" s="415" t="s">
        <v>1040</v>
      </c>
      <c r="D376" s="413"/>
    </row>
    <row r="377" spans="1:4">
      <c r="A377" s="411"/>
      <c r="B377" s="412"/>
      <c r="D377" s="413"/>
    </row>
    <row r="378" spans="1:4">
      <c r="A378" s="411"/>
      <c r="C378" s="415" t="s">
        <v>1041</v>
      </c>
      <c r="D378" s="413"/>
    </row>
    <row r="379" spans="1:4">
      <c r="A379" s="411"/>
      <c r="B379" s="412"/>
      <c r="D379" s="413"/>
    </row>
    <row r="380" spans="1:4">
      <c r="A380" s="411"/>
      <c r="C380" s="415" t="s">
        <v>1042</v>
      </c>
      <c r="D380" s="413"/>
    </row>
    <row r="381" spans="1:4">
      <c r="A381" s="411"/>
      <c r="B381" s="412"/>
      <c r="D381" s="413"/>
    </row>
    <row r="382" spans="1:4">
      <c r="A382" s="411"/>
      <c r="C382" s="415" t="s">
        <v>1043</v>
      </c>
      <c r="D382" s="413"/>
    </row>
    <row r="383" spans="1:4">
      <c r="A383" s="411"/>
      <c r="B383" s="412"/>
      <c r="D383" s="413"/>
    </row>
    <row r="384" spans="1:4">
      <c r="A384" s="411"/>
      <c r="C384" s="415" t="s">
        <v>1044</v>
      </c>
      <c r="D384" s="413"/>
    </row>
    <row r="385" spans="1:4">
      <c r="A385" s="411"/>
      <c r="B385" s="412"/>
      <c r="D385" s="413"/>
    </row>
    <row r="386" spans="1:4">
      <c r="A386" s="411"/>
      <c r="C386" s="415" t="s">
        <v>1045</v>
      </c>
      <c r="D386" s="413"/>
    </row>
    <row r="387" spans="1:4">
      <c r="A387" s="411"/>
      <c r="B387" s="412"/>
      <c r="D387" s="413"/>
    </row>
    <row r="388" spans="1:4">
      <c r="A388" s="411">
        <v>1.17</v>
      </c>
      <c r="B388" s="412"/>
      <c r="C388" s="417" t="s">
        <v>1046</v>
      </c>
      <c r="D388" s="413"/>
    </row>
    <row r="389" spans="1:4">
      <c r="A389" s="411"/>
      <c r="B389" s="412"/>
      <c r="D389" s="413"/>
    </row>
    <row r="390" spans="1:4" ht="24">
      <c r="A390" s="411"/>
      <c r="C390" s="415" t="s">
        <v>1047</v>
      </c>
      <c r="D390" s="413"/>
    </row>
    <row r="391" spans="1:4">
      <c r="A391" s="411"/>
      <c r="B391" s="412"/>
      <c r="D391" s="413"/>
    </row>
    <row r="392" spans="1:4">
      <c r="A392" s="411"/>
      <c r="C392" s="415" t="s">
        <v>1048</v>
      </c>
      <c r="D392" s="413"/>
    </row>
    <row r="393" spans="1:4">
      <c r="A393" s="411"/>
      <c r="B393" s="412"/>
      <c r="D393" s="413"/>
    </row>
    <row r="394" spans="1:4">
      <c r="A394" s="411"/>
      <c r="C394" s="415" t="s">
        <v>1049</v>
      </c>
      <c r="D394" s="413"/>
    </row>
    <row r="395" spans="1:4">
      <c r="A395" s="411"/>
      <c r="B395" s="412"/>
      <c r="D395" s="413"/>
    </row>
    <row r="396" spans="1:4">
      <c r="A396" s="411"/>
      <c r="C396" s="415" t="s">
        <v>1050</v>
      </c>
      <c r="D396" s="413"/>
    </row>
    <row r="397" spans="1:4">
      <c r="A397" s="411"/>
      <c r="B397" s="412"/>
      <c r="D397" s="413"/>
    </row>
    <row r="398" spans="1:4">
      <c r="A398" s="411"/>
      <c r="C398" s="415" t="s">
        <v>1051</v>
      </c>
      <c r="D398" s="413"/>
    </row>
    <row r="399" spans="1:4">
      <c r="A399" s="411"/>
      <c r="B399" s="412"/>
      <c r="D399" s="413"/>
    </row>
    <row r="400" spans="1:4">
      <c r="A400" s="411"/>
      <c r="C400" s="415" t="s">
        <v>1052</v>
      </c>
      <c r="D400" s="413"/>
    </row>
    <row r="401" spans="1:4">
      <c r="A401" s="411"/>
      <c r="B401" s="412"/>
      <c r="D401" s="413"/>
    </row>
    <row r="402" spans="1:4">
      <c r="A402" s="411"/>
      <c r="B402" s="412"/>
      <c r="D402" s="413"/>
    </row>
    <row r="403" spans="1:4">
      <c r="A403" s="411"/>
      <c r="B403" s="412"/>
      <c r="D403" s="413"/>
    </row>
    <row r="404" spans="1:4">
      <c r="A404" s="411"/>
      <c r="B404" s="412"/>
      <c r="D404" s="413"/>
    </row>
    <row r="405" spans="1:4">
      <c r="A405" s="411"/>
      <c r="B405" s="412"/>
      <c r="D405" s="413"/>
    </row>
    <row r="406" spans="1:4">
      <c r="A406" s="411"/>
      <c r="B406" s="412"/>
      <c r="D406" s="413"/>
    </row>
    <row r="407" spans="1:4">
      <c r="A407" s="411"/>
      <c r="B407" s="412"/>
      <c r="D407" s="413"/>
    </row>
    <row r="408" spans="1:4" s="423" customFormat="1">
      <c r="A408" s="420"/>
      <c r="B408" s="421"/>
      <c r="C408" s="408" t="s">
        <v>854</v>
      </c>
      <c r="D408" s="422"/>
    </row>
    <row r="409" spans="1:4">
      <c r="A409" s="411"/>
      <c r="B409" s="412"/>
      <c r="D409" s="413"/>
    </row>
    <row r="410" spans="1:4">
      <c r="A410" s="411"/>
      <c r="B410" s="412"/>
      <c r="D410" s="413"/>
    </row>
    <row r="411" spans="1:4">
      <c r="A411" s="411">
        <v>1.18</v>
      </c>
      <c r="B411" s="412"/>
      <c r="C411" s="417" t="s">
        <v>1053</v>
      </c>
      <c r="D411" s="413"/>
    </row>
    <row r="412" spans="1:4">
      <c r="A412" s="411"/>
      <c r="B412" s="412"/>
      <c r="D412" s="413"/>
    </row>
    <row r="413" spans="1:4">
      <c r="A413" s="411"/>
      <c r="C413" s="415" t="s">
        <v>1054</v>
      </c>
      <c r="D413" s="413"/>
    </row>
    <row r="414" spans="1:4">
      <c r="A414" s="411"/>
      <c r="B414" s="412"/>
      <c r="D414" s="413"/>
    </row>
    <row r="415" spans="1:4" ht="36">
      <c r="A415" s="411"/>
      <c r="B415" s="415" t="s">
        <v>1001</v>
      </c>
      <c r="C415" s="417" t="s">
        <v>1260</v>
      </c>
      <c r="D415" s="413"/>
    </row>
    <row r="416" spans="1:4">
      <c r="A416" s="411"/>
      <c r="B416" s="412"/>
      <c r="D416" s="413"/>
    </row>
    <row r="417" spans="1:4" ht="36">
      <c r="A417" s="411"/>
      <c r="B417" s="415" t="s">
        <v>1027</v>
      </c>
      <c r="C417" s="417" t="s">
        <v>1261</v>
      </c>
      <c r="D417" s="413"/>
    </row>
    <row r="418" spans="1:4">
      <c r="A418" s="411"/>
      <c r="B418" s="412"/>
      <c r="D418" s="413"/>
    </row>
    <row r="419" spans="1:4" ht="36">
      <c r="A419" s="411"/>
      <c r="B419" s="415" t="s">
        <v>1003</v>
      </c>
      <c r="C419" s="417" t="s">
        <v>1262</v>
      </c>
      <c r="D419" s="413"/>
    </row>
    <row r="420" spans="1:4">
      <c r="A420" s="411"/>
      <c r="B420" s="412"/>
      <c r="D420" s="413"/>
    </row>
    <row r="421" spans="1:4">
      <c r="A421" s="411">
        <v>1.19</v>
      </c>
      <c r="B421" s="412"/>
      <c r="C421" s="417" t="s">
        <v>1055</v>
      </c>
      <c r="D421" s="413"/>
    </row>
    <row r="422" spans="1:4">
      <c r="A422" s="411"/>
      <c r="B422" s="412"/>
      <c r="D422" s="413"/>
    </row>
    <row r="423" spans="1:4">
      <c r="A423" s="411"/>
      <c r="C423" s="415" t="s">
        <v>1056</v>
      </c>
      <c r="D423" s="413"/>
    </row>
    <row r="424" spans="1:4">
      <c r="A424" s="411"/>
      <c r="B424" s="412"/>
      <c r="D424" s="413"/>
    </row>
    <row r="425" spans="1:4" ht="60">
      <c r="A425" s="411"/>
      <c r="B425" s="415" t="s">
        <v>1001</v>
      </c>
      <c r="C425" s="417" t="s">
        <v>1263</v>
      </c>
      <c r="D425" s="413"/>
    </row>
    <row r="426" spans="1:4">
      <c r="A426" s="411"/>
      <c r="B426" s="412"/>
      <c r="D426" s="413"/>
    </row>
    <row r="427" spans="1:4" ht="48">
      <c r="A427" s="411"/>
      <c r="B427" s="415" t="s">
        <v>1027</v>
      </c>
      <c r="C427" s="417" t="s">
        <v>1264</v>
      </c>
      <c r="D427" s="413"/>
    </row>
    <row r="428" spans="1:4">
      <c r="A428" s="411"/>
      <c r="B428" s="412"/>
      <c r="D428" s="413"/>
    </row>
    <row r="429" spans="1:4">
      <c r="A429" s="431">
        <v>1.2</v>
      </c>
      <c r="B429" s="412"/>
      <c r="C429" s="417" t="s">
        <v>1057</v>
      </c>
      <c r="D429" s="413"/>
    </row>
    <row r="430" spans="1:4">
      <c r="A430" s="411"/>
      <c r="B430" s="412"/>
      <c r="D430" s="413"/>
    </row>
    <row r="431" spans="1:4" ht="48">
      <c r="A431" s="411"/>
      <c r="C431" s="415" t="s">
        <v>1058</v>
      </c>
      <c r="D431" s="413"/>
    </row>
    <row r="432" spans="1:4">
      <c r="A432" s="411"/>
      <c r="B432" s="412"/>
      <c r="D432" s="413"/>
    </row>
    <row r="433" spans="1:4" ht="96">
      <c r="A433" s="411"/>
      <c r="B433" s="412"/>
      <c r="C433" s="415" t="s">
        <v>1265</v>
      </c>
      <c r="D433" s="413"/>
    </row>
    <row r="434" spans="1:4">
      <c r="A434" s="411"/>
      <c r="B434" s="412"/>
      <c r="D434" s="413"/>
    </row>
    <row r="435" spans="1:4" ht="48">
      <c r="A435" s="411"/>
      <c r="C435" s="415" t="s">
        <v>1266</v>
      </c>
      <c r="D435" s="413"/>
    </row>
    <row r="436" spans="1:4">
      <c r="A436" s="411"/>
      <c r="B436" s="412"/>
      <c r="D436" s="413"/>
    </row>
    <row r="437" spans="1:4" ht="24">
      <c r="A437" s="411"/>
      <c r="C437" s="415" t="s">
        <v>1059</v>
      </c>
      <c r="D437" s="413"/>
    </row>
    <row r="438" spans="1:4">
      <c r="A438" s="411"/>
      <c r="B438" s="412"/>
      <c r="D438" s="413"/>
    </row>
    <row r="439" spans="1:4">
      <c r="A439" s="411"/>
      <c r="B439" s="412"/>
      <c r="D439" s="413"/>
    </row>
    <row r="440" spans="1:4">
      <c r="A440" s="411"/>
      <c r="B440" s="412"/>
      <c r="D440" s="413"/>
    </row>
    <row r="441" spans="1:4">
      <c r="A441" s="411"/>
      <c r="B441" s="412"/>
      <c r="D441" s="413"/>
    </row>
    <row r="442" spans="1:4">
      <c r="A442" s="411"/>
      <c r="B442" s="412"/>
      <c r="D442" s="413"/>
    </row>
    <row r="443" spans="1:4">
      <c r="A443" s="411"/>
      <c r="B443" s="412"/>
      <c r="D443" s="413"/>
    </row>
    <row r="444" spans="1:4" s="423" customFormat="1">
      <c r="A444" s="420"/>
      <c r="B444" s="421"/>
      <c r="C444" s="408" t="s">
        <v>854</v>
      </c>
      <c r="D444" s="422"/>
    </row>
    <row r="445" spans="1:4">
      <c r="A445" s="411"/>
      <c r="B445" s="412"/>
      <c r="D445" s="413"/>
    </row>
    <row r="446" spans="1:4">
      <c r="A446" s="411"/>
      <c r="B446" s="412"/>
      <c r="D446" s="413"/>
    </row>
    <row r="447" spans="1:4" ht="60">
      <c r="A447" s="411"/>
      <c r="C447" s="415" t="s">
        <v>1267</v>
      </c>
      <c r="D447" s="413"/>
    </row>
    <row r="448" spans="1:4">
      <c r="A448" s="411"/>
      <c r="B448" s="412"/>
      <c r="D448" s="413"/>
    </row>
    <row r="449" spans="1:4" ht="48">
      <c r="A449" s="411"/>
      <c r="C449" s="415" t="s">
        <v>1268</v>
      </c>
      <c r="D449" s="413"/>
    </row>
    <row r="450" spans="1:4">
      <c r="A450" s="411"/>
      <c r="B450" s="412"/>
      <c r="D450" s="413"/>
    </row>
    <row r="451" spans="1:4" ht="48">
      <c r="A451" s="411"/>
      <c r="C451" s="417" t="s">
        <v>1269</v>
      </c>
      <c r="D451" s="413"/>
    </row>
    <row r="452" spans="1:4">
      <c r="A452" s="411"/>
      <c r="B452" s="412"/>
      <c r="D452" s="413"/>
    </row>
    <row r="453" spans="1:4">
      <c r="A453" s="411"/>
      <c r="B453" s="412"/>
      <c r="D453" s="413"/>
    </row>
    <row r="454" spans="1:4">
      <c r="A454" s="411">
        <v>1.21</v>
      </c>
      <c r="B454" s="412"/>
      <c r="C454" s="417" t="s">
        <v>1060</v>
      </c>
      <c r="D454" s="413"/>
    </row>
    <row r="455" spans="1:4">
      <c r="A455" s="411"/>
      <c r="B455" s="412"/>
      <c r="D455" s="413"/>
    </row>
    <row r="456" spans="1:4" ht="15.75" customHeight="1">
      <c r="A456" s="411"/>
      <c r="C456" s="415" t="s">
        <v>1061</v>
      </c>
      <c r="D456" s="413"/>
    </row>
    <row r="457" spans="1:4">
      <c r="A457" s="411"/>
      <c r="B457" s="412"/>
      <c r="D457" s="413"/>
    </row>
    <row r="458" spans="1:4" ht="36">
      <c r="A458" s="411"/>
      <c r="C458" s="415" t="s">
        <v>1270</v>
      </c>
      <c r="D458" s="413"/>
    </row>
    <row r="459" spans="1:4">
      <c r="A459" s="411"/>
      <c r="B459" s="412"/>
      <c r="D459" s="413"/>
    </row>
    <row r="460" spans="1:4" ht="24">
      <c r="A460" s="411"/>
      <c r="C460" s="415" t="s">
        <v>1271</v>
      </c>
      <c r="D460" s="413"/>
    </row>
    <row r="461" spans="1:4">
      <c r="A461" s="411"/>
      <c r="B461" s="412"/>
      <c r="D461" s="413"/>
    </row>
    <row r="462" spans="1:4" ht="24">
      <c r="A462" s="411"/>
      <c r="C462" s="415" t="s">
        <v>1272</v>
      </c>
      <c r="D462" s="413"/>
    </row>
    <row r="463" spans="1:4">
      <c r="A463" s="411"/>
      <c r="B463" s="412"/>
      <c r="D463" s="413"/>
    </row>
    <row r="464" spans="1:4" ht="24">
      <c r="A464" s="411"/>
      <c r="C464" s="415" t="s">
        <v>1062</v>
      </c>
      <c r="D464" s="413"/>
    </row>
    <row r="465" spans="1:4">
      <c r="A465" s="411"/>
      <c r="B465" s="412"/>
      <c r="D465" s="413"/>
    </row>
    <row r="466" spans="1:4">
      <c r="A466" s="411">
        <v>1.22</v>
      </c>
      <c r="B466" s="412"/>
      <c r="C466" s="417" t="s">
        <v>1063</v>
      </c>
      <c r="D466" s="413"/>
    </row>
    <row r="467" spans="1:4">
      <c r="A467" s="411"/>
      <c r="B467" s="412"/>
      <c r="D467" s="413"/>
    </row>
    <row r="468" spans="1:4">
      <c r="A468" s="411"/>
      <c r="C468" s="415" t="s">
        <v>1064</v>
      </c>
      <c r="D468" s="413"/>
    </row>
    <row r="469" spans="1:4">
      <c r="A469" s="411"/>
      <c r="B469" s="412"/>
      <c r="D469" s="413"/>
    </row>
    <row r="470" spans="1:4" ht="72">
      <c r="A470" s="411"/>
      <c r="B470" s="412"/>
      <c r="C470" s="415" t="s">
        <v>1273</v>
      </c>
      <c r="D470" s="413"/>
    </row>
    <row r="471" spans="1:4">
      <c r="A471" s="411"/>
      <c r="B471" s="412"/>
      <c r="D471" s="413"/>
    </row>
    <row r="472" spans="1:4">
      <c r="A472" s="411"/>
      <c r="C472" s="415" t="s">
        <v>1065</v>
      </c>
      <c r="D472" s="413"/>
    </row>
    <row r="473" spans="1:4" ht="36">
      <c r="A473" s="411"/>
      <c r="C473" s="415" t="s">
        <v>1066</v>
      </c>
      <c r="D473" s="413"/>
    </row>
    <row r="474" spans="1:4">
      <c r="A474" s="411"/>
      <c r="B474" s="412"/>
      <c r="D474" s="413"/>
    </row>
    <row r="475" spans="1:4">
      <c r="A475" s="411">
        <v>1.23</v>
      </c>
      <c r="B475" s="412"/>
      <c r="C475" s="417" t="s">
        <v>1067</v>
      </c>
      <c r="D475" s="413"/>
    </row>
    <row r="476" spans="1:4">
      <c r="A476" s="411"/>
      <c r="B476" s="412"/>
      <c r="D476" s="413"/>
    </row>
    <row r="477" spans="1:4" ht="36">
      <c r="A477" s="411"/>
      <c r="C477" s="415" t="s">
        <v>1068</v>
      </c>
      <c r="D477" s="413"/>
    </row>
    <row r="478" spans="1:4" s="423" customFormat="1">
      <c r="A478" s="420"/>
      <c r="B478" s="421"/>
      <c r="C478" s="408" t="s">
        <v>854</v>
      </c>
      <c r="D478" s="422"/>
    </row>
    <row r="479" spans="1:4" ht="84">
      <c r="A479" s="411" t="s">
        <v>1069</v>
      </c>
      <c r="B479" s="412"/>
      <c r="C479" s="415" t="s">
        <v>1070</v>
      </c>
      <c r="D479" s="413"/>
    </row>
    <row r="480" spans="1:4">
      <c r="A480" s="411"/>
      <c r="B480" s="412"/>
      <c r="D480" s="413"/>
    </row>
    <row r="481" spans="1:4">
      <c r="A481" s="411"/>
      <c r="B481" s="412"/>
      <c r="D481" s="413"/>
    </row>
    <row r="482" spans="1:4">
      <c r="A482" s="411">
        <v>1.24</v>
      </c>
      <c r="B482" s="412"/>
      <c r="C482" s="417" t="s">
        <v>1071</v>
      </c>
      <c r="D482" s="413"/>
    </row>
    <row r="483" spans="1:4">
      <c r="A483" s="411"/>
      <c r="B483" s="412"/>
      <c r="D483" s="413"/>
    </row>
    <row r="484" spans="1:4" ht="24">
      <c r="A484" s="411"/>
      <c r="B484" s="412"/>
      <c r="C484" s="415" t="s">
        <v>1072</v>
      </c>
      <c r="D484" s="413"/>
    </row>
    <row r="485" spans="1:4">
      <c r="A485" s="411"/>
      <c r="B485" s="412"/>
      <c r="D485" s="413"/>
    </row>
    <row r="486" spans="1:4" ht="48">
      <c r="A486" s="411"/>
      <c r="B486" s="412"/>
      <c r="C486" s="415" t="s">
        <v>1073</v>
      </c>
      <c r="D486" s="413"/>
    </row>
    <row r="487" spans="1:4">
      <c r="A487" s="411"/>
      <c r="B487" s="412"/>
      <c r="D487" s="413"/>
    </row>
    <row r="488" spans="1:4">
      <c r="A488" s="411">
        <v>1.25</v>
      </c>
      <c r="B488" s="412"/>
      <c r="C488" s="417" t="s">
        <v>1074</v>
      </c>
      <c r="D488" s="413"/>
    </row>
    <row r="489" spans="1:4">
      <c r="A489" s="411"/>
      <c r="B489" s="412"/>
      <c r="D489" s="413"/>
    </row>
    <row r="490" spans="1:4" ht="36">
      <c r="A490" s="411"/>
      <c r="C490" s="415" t="s">
        <v>1075</v>
      </c>
      <c r="D490" s="413"/>
    </row>
    <row r="491" spans="1:4">
      <c r="A491" s="411"/>
      <c r="C491" s="415" t="s">
        <v>1076</v>
      </c>
      <c r="D491" s="413"/>
    </row>
    <row r="492" spans="1:4">
      <c r="A492" s="411"/>
      <c r="B492" s="412"/>
      <c r="C492" s="415" t="s">
        <v>1274</v>
      </c>
      <c r="D492" s="413"/>
    </row>
    <row r="493" spans="1:4">
      <c r="A493" s="411"/>
      <c r="B493" s="412"/>
      <c r="C493" s="415" t="s">
        <v>1275</v>
      </c>
      <c r="D493" s="413"/>
    </row>
    <row r="494" spans="1:4">
      <c r="A494" s="411"/>
      <c r="B494" s="412"/>
      <c r="C494" s="415" t="s">
        <v>1276</v>
      </c>
      <c r="D494" s="413"/>
    </row>
    <row r="495" spans="1:4">
      <c r="A495" s="411"/>
      <c r="B495" s="412"/>
      <c r="C495" s="415" t="s">
        <v>1277</v>
      </c>
      <c r="D495" s="413"/>
    </row>
    <row r="496" spans="1:4">
      <c r="A496" s="411"/>
      <c r="B496" s="412"/>
      <c r="C496" s="415" t="s">
        <v>1278</v>
      </c>
      <c r="D496" s="413"/>
    </row>
    <row r="497" spans="1:4">
      <c r="A497" s="411"/>
      <c r="B497" s="412"/>
      <c r="C497" s="415" t="s">
        <v>1279</v>
      </c>
      <c r="D497" s="413"/>
    </row>
    <row r="498" spans="1:4">
      <c r="A498" s="411"/>
      <c r="B498" s="412"/>
      <c r="D498" s="413"/>
    </row>
    <row r="499" spans="1:4">
      <c r="A499" s="411">
        <v>1.26</v>
      </c>
      <c r="B499" s="412"/>
      <c r="C499" s="417" t="s">
        <v>1077</v>
      </c>
      <c r="D499" s="413"/>
    </row>
    <row r="500" spans="1:4">
      <c r="A500" s="411"/>
      <c r="B500" s="412"/>
      <c r="D500" s="413"/>
    </row>
    <row r="501" spans="1:4" ht="60">
      <c r="A501" s="411"/>
      <c r="C501" s="415" t="s">
        <v>1078</v>
      </c>
      <c r="D501" s="413"/>
    </row>
    <row r="502" spans="1:4">
      <c r="A502" s="411"/>
      <c r="B502" s="412"/>
      <c r="D502" s="413"/>
    </row>
    <row r="503" spans="1:4">
      <c r="A503" s="411"/>
      <c r="B503" s="412"/>
      <c r="D503" s="413"/>
    </row>
    <row r="504" spans="1:4">
      <c r="A504" s="411">
        <v>1.27</v>
      </c>
      <c r="B504" s="412"/>
      <c r="C504" s="417" t="s">
        <v>1079</v>
      </c>
      <c r="D504" s="413"/>
    </row>
    <row r="505" spans="1:4" ht="60">
      <c r="A505" s="411"/>
      <c r="C505" s="415" t="s">
        <v>1080</v>
      </c>
      <c r="D505" s="413"/>
    </row>
    <row r="506" spans="1:4">
      <c r="A506" s="411"/>
      <c r="C506" s="415"/>
      <c r="D506" s="413"/>
    </row>
    <row r="507" spans="1:4">
      <c r="A507" s="411"/>
      <c r="C507" s="415"/>
      <c r="D507" s="413"/>
    </row>
    <row r="508" spans="1:4">
      <c r="A508" s="411"/>
      <c r="C508" s="415"/>
      <c r="D508" s="413"/>
    </row>
    <row r="509" spans="1:4">
      <c r="A509" s="411"/>
      <c r="C509" s="415"/>
      <c r="D509" s="413"/>
    </row>
    <row r="510" spans="1:4">
      <c r="A510" s="411"/>
      <c r="C510" s="415"/>
      <c r="D510" s="413"/>
    </row>
    <row r="511" spans="1:4">
      <c r="A511" s="411"/>
      <c r="C511" s="415"/>
      <c r="D511" s="413"/>
    </row>
    <row r="512" spans="1:4">
      <c r="A512" s="411"/>
      <c r="C512" s="415"/>
      <c r="D512" s="413"/>
    </row>
    <row r="513" spans="1:4">
      <c r="A513" s="411"/>
      <c r="C513" s="415"/>
      <c r="D513" s="413"/>
    </row>
    <row r="514" spans="1:4">
      <c r="A514" s="411"/>
      <c r="C514" s="415"/>
      <c r="D514" s="413"/>
    </row>
    <row r="515" spans="1:4">
      <c r="A515" s="411"/>
      <c r="C515" s="415"/>
      <c r="D515" s="413"/>
    </row>
    <row r="516" spans="1:4">
      <c r="A516" s="411"/>
      <c r="C516" s="415"/>
      <c r="D516" s="413"/>
    </row>
    <row r="517" spans="1:4">
      <c r="A517" s="411"/>
      <c r="C517" s="415"/>
      <c r="D517" s="413"/>
    </row>
    <row r="518" spans="1:4">
      <c r="A518" s="411"/>
      <c r="C518" s="415"/>
      <c r="D518" s="413"/>
    </row>
    <row r="519" spans="1:4">
      <c r="A519" s="411"/>
      <c r="B519" s="412"/>
      <c r="D519" s="413"/>
    </row>
    <row r="520" spans="1:4">
      <c r="A520" s="411"/>
      <c r="B520" s="412"/>
      <c r="D520" s="413"/>
    </row>
    <row r="521" spans="1:4" s="423" customFormat="1">
      <c r="A521" s="420"/>
      <c r="B521" s="421"/>
      <c r="C521" s="408" t="s">
        <v>854</v>
      </c>
      <c r="D521" s="422"/>
    </row>
    <row r="522" spans="1:4">
      <c r="A522" s="411"/>
      <c r="B522" s="412"/>
      <c r="D522" s="413"/>
    </row>
    <row r="523" spans="1:4">
      <c r="A523" s="411"/>
      <c r="B523" s="412"/>
      <c r="D523" s="413"/>
    </row>
    <row r="524" spans="1:4">
      <c r="A524" s="411">
        <v>1.28</v>
      </c>
      <c r="B524" s="412"/>
      <c r="C524" s="417" t="s">
        <v>1081</v>
      </c>
      <c r="D524" s="413"/>
    </row>
    <row r="525" spans="1:4">
      <c r="A525" s="411"/>
      <c r="B525" s="412"/>
      <c r="D525" s="413"/>
    </row>
    <row r="526" spans="1:4" ht="108">
      <c r="A526" s="411"/>
      <c r="C526" s="415" t="s">
        <v>1082</v>
      </c>
      <c r="D526" s="413"/>
    </row>
    <row r="527" spans="1:4">
      <c r="A527" s="411"/>
      <c r="B527" s="412"/>
      <c r="D527" s="413"/>
    </row>
    <row r="528" spans="1:4" ht="96">
      <c r="A528" s="411"/>
      <c r="C528" s="415" t="s">
        <v>1083</v>
      </c>
      <c r="D528" s="413"/>
    </row>
    <row r="529" spans="1:4">
      <c r="A529" s="411"/>
      <c r="B529" s="412"/>
      <c r="D529" s="413"/>
    </row>
    <row r="530" spans="1:4">
      <c r="A530" s="411">
        <v>1.29</v>
      </c>
      <c r="B530" s="412"/>
      <c r="C530" s="417" t="s">
        <v>1084</v>
      </c>
      <c r="D530" s="413"/>
    </row>
    <row r="531" spans="1:4">
      <c r="A531" s="411"/>
      <c r="B531" s="412"/>
      <c r="D531" s="413"/>
    </row>
    <row r="532" spans="1:4" ht="24">
      <c r="A532" s="411"/>
      <c r="C532" s="415" t="s">
        <v>1085</v>
      </c>
      <c r="D532" s="413"/>
    </row>
    <row r="533" spans="1:4">
      <c r="A533" s="411"/>
      <c r="B533" s="412"/>
      <c r="D533" s="413"/>
    </row>
    <row r="534" spans="1:4">
      <c r="A534" s="411"/>
      <c r="C534" s="415" t="s">
        <v>1086</v>
      </c>
      <c r="D534" s="413"/>
    </row>
    <row r="535" spans="1:4">
      <c r="A535" s="411"/>
      <c r="B535" s="412"/>
      <c r="D535" s="413"/>
    </row>
    <row r="536" spans="1:4" ht="24">
      <c r="A536" s="411"/>
      <c r="C536" s="415" t="s">
        <v>1087</v>
      </c>
      <c r="D536" s="413"/>
    </row>
    <row r="537" spans="1:4">
      <c r="A537" s="411"/>
      <c r="C537" s="415" t="s">
        <v>1088</v>
      </c>
      <c r="D537" s="413"/>
    </row>
    <row r="538" spans="1:4" ht="24">
      <c r="A538" s="411"/>
      <c r="B538" s="412"/>
      <c r="C538" s="415" t="s">
        <v>1280</v>
      </c>
      <c r="D538" s="413"/>
    </row>
    <row r="539" spans="1:4" ht="36">
      <c r="A539" s="411"/>
      <c r="C539" s="415" t="s">
        <v>1089</v>
      </c>
      <c r="D539" s="413"/>
    </row>
    <row r="540" spans="1:4" ht="24">
      <c r="A540" s="411"/>
      <c r="C540" s="415" t="s">
        <v>1090</v>
      </c>
      <c r="D540" s="413"/>
    </row>
    <row r="541" spans="1:4">
      <c r="A541" s="411"/>
      <c r="B541" s="412"/>
      <c r="D541" s="413"/>
    </row>
    <row r="542" spans="1:4" ht="60">
      <c r="A542" s="411"/>
      <c r="C542" s="415" t="s">
        <v>1091</v>
      </c>
      <c r="D542" s="413"/>
    </row>
    <row r="543" spans="1:4" ht="24">
      <c r="A543" s="411"/>
      <c r="C543" s="415" t="s">
        <v>1092</v>
      </c>
      <c r="D543" s="413"/>
    </row>
    <row r="544" spans="1:4">
      <c r="A544" s="411"/>
      <c r="B544" s="412"/>
      <c r="D544" s="413"/>
    </row>
    <row r="545" spans="1:4" ht="48">
      <c r="A545" s="411"/>
      <c r="C545" s="415" t="s">
        <v>1093</v>
      </c>
      <c r="D545" s="413"/>
    </row>
    <row r="546" spans="1:4">
      <c r="A546" s="411"/>
      <c r="B546" s="412"/>
      <c r="D546" s="413"/>
    </row>
    <row r="547" spans="1:4" ht="84">
      <c r="A547" s="411"/>
      <c r="C547" s="415" t="s">
        <v>1094</v>
      </c>
      <c r="D547" s="413"/>
    </row>
    <row r="548" spans="1:4" s="423" customFormat="1">
      <c r="A548" s="420"/>
      <c r="B548" s="421"/>
      <c r="C548" s="408" t="s">
        <v>854</v>
      </c>
      <c r="D548" s="422"/>
    </row>
    <row r="549" spans="1:4" ht="36">
      <c r="A549" s="411"/>
      <c r="C549" s="415" t="s">
        <v>1095</v>
      </c>
      <c r="D549" s="413"/>
    </row>
    <row r="550" spans="1:4">
      <c r="A550" s="411"/>
      <c r="B550" s="412"/>
      <c r="D550" s="413"/>
    </row>
    <row r="551" spans="1:4" ht="84">
      <c r="A551" s="411"/>
      <c r="C551" s="415" t="s">
        <v>1096</v>
      </c>
      <c r="D551" s="413"/>
    </row>
    <row r="552" spans="1:4">
      <c r="A552" s="411"/>
      <c r="B552" s="412"/>
      <c r="D552" s="413"/>
    </row>
    <row r="553" spans="1:4">
      <c r="A553" s="411"/>
      <c r="C553" s="417" t="s">
        <v>1097</v>
      </c>
      <c r="D553" s="413"/>
    </row>
    <row r="554" spans="1:4">
      <c r="A554" s="411"/>
      <c r="B554" s="412"/>
      <c r="D554" s="413"/>
    </row>
    <row r="555" spans="1:4" ht="36">
      <c r="A555" s="411"/>
      <c r="C555" s="415" t="s">
        <v>1098</v>
      </c>
      <c r="D555" s="413"/>
    </row>
    <row r="556" spans="1:4">
      <c r="A556" s="411"/>
      <c r="B556" s="412"/>
      <c r="D556" s="413"/>
    </row>
    <row r="557" spans="1:4" ht="36">
      <c r="A557" s="411"/>
      <c r="C557" s="415" t="s">
        <v>1099</v>
      </c>
      <c r="D557" s="413"/>
    </row>
    <row r="558" spans="1:4">
      <c r="A558" s="411"/>
      <c r="B558" s="412"/>
      <c r="D558" s="413"/>
    </row>
    <row r="559" spans="1:4">
      <c r="A559" s="411"/>
      <c r="C559" s="417" t="s">
        <v>1100</v>
      </c>
      <c r="D559" s="413"/>
    </row>
    <row r="560" spans="1:4">
      <c r="A560" s="411"/>
      <c r="B560" s="412"/>
      <c r="D560" s="413"/>
    </row>
    <row r="561" spans="1:4" ht="132">
      <c r="A561" s="411"/>
      <c r="C561" s="415" t="s">
        <v>1101</v>
      </c>
      <c r="D561" s="413"/>
    </row>
    <row r="562" spans="1:4">
      <c r="A562" s="411"/>
      <c r="B562" s="412"/>
      <c r="D562" s="413"/>
    </row>
    <row r="563" spans="1:4" ht="36">
      <c r="A563" s="411"/>
      <c r="C563" s="415" t="s">
        <v>1102</v>
      </c>
      <c r="D563" s="413"/>
    </row>
    <row r="564" spans="1:4">
      <c r="A564" s="411"/>
      <c r="B564" s="412"/>
      <c r="D564" s="413"/>
    </row>
    <row r="565" spans="1:4" ht="36">
      <c r="A565" s="411"/>
      <c r="C565" s="415" t="s">
        <v>1103</v>
      </c>
      <c r="D565" s="413"/>
    </row>
    <row r="566" spans="1:4">
      <c r="A566" s="411"/>
      <c r="B566" s="412"/>
      <c r="D566" s="413"/>
    </row>
    <row r="567" spans="1:4">
      <c r="A567" s="411"/>
      <c r="C567" s="417" t="s">
        <v>1104</v>
      </c>
      <c r="D567" s="413"/>
    </row>
    <row r="568" spans="1:4">
      <c r="A568" s="411"/>
      <c r="B568" s="412"/>
      <c r="D568" s="413"/>
    </row>
    <row r="569" spans="1:4" ht="96">
      <c r="A569" s="411"/>
      <c r="C569" s="415" t="s">
        <v>1105</v>
      </c>
      <c r="D569" s="413"/>
    </row>
    <row r="570" spans="1:4">
      <c r="A570" s="411"/>
      <c r="C570" s="415"/>
      <c r="D570" s="413"/>
    </row>
    <row r="571" spans="1:4">
      <c r="A571" s="411"/>
      <c r="C571" s="415"/>
      <c r="D571" s="413"/>
    </row>
    <row r="572" spans="1:4">
      <c r="A572" s="411"/>
      <c r="C572" s="415"/>
      <c r="D572" s="413"/>
    </row>
    <row r="573" spans="1:4">
      <c r="A573" s="411"/>
      <c r="C573" s="415"/>
      <c r="D573" s="413"/>
    </row>
    <row r="574" spans="1:4">
      <c r="A574" s="411"/>
      <c r="C574" s="415"/>
      <c r="D574" s="413"/>
    </row>
    <row r="575" spans="1:4">
      <c r="A575" s="411"/>
      <c r="B575" s="412"/>
      <c r="D575" s="413"/>
    </row>
    <row r="576" spans="1:4">
      <c r="A576" s="411"/>
      <c r="B576" s="412"/>
      <c r="D576" s="413"/>
    </row>
    <row r="577" spans="1:4" s="423" customFormat="1">
      <c r="A577" s="420"/>
      <c r="B577" s="421"/>
      <c r="C577" s="408" t="s">
        <v>854</v>
      </c>
      <c r="D577" s="422"/>
    </row>
    <row r="578" spans="1:4">
      <c r="A578" s="411"/>
      <c r="B578" s="412"/>
      <c r="D578" s="413"/>
    </row>
    <row r="579" spans="1:4">
      <c r="A579" s="411"/>
      <c r="B579" s="412"/>
      <c r="D579" s="413"/>
    </row>
    <row r="580" spans="1:4">
      <c r="A580" s="411"/>
      <c r="C580" s="415" t="s">
        <v>1106</v>
      </c>
      <c r="D580" s="413"/>
    </row>
    <row r="581" spans="1:4">
      <c r="A581" s="411"/>
      <c r="B581" s="412"/>
      <c r="D581" s="413"/>
    </row>
    <row r="582" spans="1:4" ht="24">
      <c r="A582" s="411"/>
      <c r="C582" s="415" t="s">
        <v>1107</v>
      </c>
      <c r="D582" s="413"/>
    </row>
    <row r="583" spans="1:4">
      <c r="A583" s="411"/>
      <c r="B583" s="412"/>
      <c r="D583" s="413"/>
    </row>
    <row r="584" spans="1:4">
      <c r="A584" s="411"/>
      <c r="C584" s="415" t="s">
        <v>1108</v>
      </c>
      <c r="D584" s="413"/>
    </row>
    <row r="585" spans="1:4">
      <c r="A585" s="411"/>
      <c r="B585" s="412"/>
      <c r="D585" s="413"/>
    </row>
    <row r="586" spans="1:4" ht="24">
      <c r="A586" s="411"/>
      <c r="C586" s="415" t="s">
        <v>1109</v>
      </c>
      <c r="D586" s="413"/>
    </row>
    <row r="587" spans="1:4">
      <c r="A587" s="411"/>
      <c r="B587" s="412"/>
      <c r="D587" s="413"/>
    </row>
    <row r="588" spans="1:4">
      <c r="A588" s="411"/>
      <c r="C588" s="417" t="s">
        <v>1110</v>
      </c>
      <c r="D588" s="413"/>
    </row>
    <row r="589" spans="1:4">
      <c r="A589" s="411"/>
      <c r="B589" s="412"/>
      <c r="D589" s="413"/>
    </row>
    <row r="590" spans="1:4" ht="36">
      <c r="A590" s="411"/>
      <c r="C590" s="415" t="s">
        <v>1111</v>
      </c>
      <c r="D590" s="413"/>
    </row>
    <row r="591" spans="1:4">
      <c r="A591" s="411"/>
      <c r="B591" s="412"/>
      <c r="D591" s="413"/>
    </row>
    <row r="592" spans="1:4" ht="60">
      <c r="A592" s="411"/>
      <c r="C592" s="415" t="s">
        <v>1112</v>
      </c>
      <c r="D592" s="413"/>
    </row>
    <row r="593" spans="1:4">
      <c r="A593" s="411"/>
      <c r="B593" s="412"/>
      <c r="D593" s="413"/>
    </row>
    <row r="594" spans="1:4">
      <c r="A594" s="411"/>
      <c r="C594" s="417" t="s">
        <v>1113</v>
      </c>
      <c r="D594" s="413"/>
    </row>
    <row r="595" spans="1:4">
      <c r="A595" s="411"/>
      <c r="B595" s="412"/>
      <c r="D595" s="413"/>
    </row>
    <row r="596" spans="1:4" ht="120">
      <c r="A596" s="411"/>
      <c r="C596" s="415" t="s">
        <v>1114</v>
      </c>
      <c r="D596" s="413"/>
    </row>
    <row r="597" spans="1:4">
      <c r="A597" s="411"/>
      <c r="B597" s="412"/>
      <c r="D597" s="413"/>
    </row>
    <row r="598" spans="1:4" ht="48">
      <c r="A598" s="411"/>
      <c r="C598" s="415" t="s">
        <v>1115</v>
      </c>
      <c r="D598" s="413"/>
    </row>
    <row r="599" spans="1:4">
      <c r="A599" s="411"/>
      <c r="B599" s="412"/>
      <c r="D599" s="413"/>
    </row>
    <row r="600" spans="1:4" ht="24">
      <c r="A600" s="411"/>
      <c r="C600" s="415" t="s">
        <v>1116</v>
      </c>
      <c r="D600" s="413"/>
    </row>
    <row r="601" spans="1:4">
      <c r="A601" s="411"/>
      <c r="B601" s="412"/>
      <c r="D601" s="413"/>
    </row>
    <row r="602" spans="1:4" ht="48">
      <c r="A602" s="411"/>
      <c r="C602" s="415" t="s">
        <v>1117</v>
      </c>
      <c r="D602" s="413"/>
    </row>
    <row r="603" spans="1:4">
      <c r="A603" s="411"/>
      <c r="B603" s="412"/>
      <c r="D603" s="413"/>
    </row>
    <row r="604" spans="1:4" ht="108">
      <c r="A604" s="411"/>
      <c r="C604" s="415" t="s">
        <v>1118</v>
      </c>
      <c r="D604" s="413"/>
    </row>
    <row r="605" spans="1:4">
      <c r="A605" s="411"/>
      <c r="B605" s="412"/>
      <c r="D605" s="413"/>
    </row>
    <row r="606" spans="1:4">
      <c r="A606" s="411"/>
      <c r="B606" s="412"/>
      <c r="D606" s="413"/>
    </row>
    <row r="607" spans="1:4">
      <c r="A607" s="411"/>
      <c r="B607" s="412"/>
      <c r="D607" s="413"/>
    </row>
    <row r="608" spans="1:4" s="423" customFormat="1">
      <c r="A608" s="420"/>
      <c r="B608" s="421"/>
      <c r="C608" s="408" t="s">
        <v>854</v>
      </c>
      <c r="D608" s="422"/>
    </row>
    <row r="609" spans="1:4">
      <c r="A609" s="411"/>
      <c r="B609" s="412"/>
      <c r="D609" s="413"/>
    </row>
    <row r="610" spans="1:4">
      <c r="A610" s="411"/>
      <c r="B610" s="412"/>
      <c r="D610" s="413"/>
    </row>
    <row r="611" spans="1:4">
      <c r="A611" s="411"/>
      <c r="C611" s="417" t="s">
        <v>1119</v>
      </c>
      <c r="D611" s="413"/>
    </row>
    <row r="612" spans="1:4">
      <c r="A612" s="411"/>
      <c r="B612" s="412"/>
      <c r="D612" s="413"/>
    </row>
    <row r="613" spans="1:4" ht="180">
      <c r="A613" s="411"/>
      <c r="C613" s="415" t="s">
        <v>1120</v>
      </c>
      <c r="D613" s="413"/>
    </row>
    <row r="614" spans="1:4">
      <c r="A614" s="411"/>
      <c r="B614" s="412"/>
      <c r="D614" s="413"/>
    </row>
    <row r="615" spans="1:4">
      <c r="A615" s="431">
        <v>1.3</v>
      </c>
      <c r="B615" s="412"/>
      <c r="C615" s="417" t="s">
        <v>1121</v>
      </c>
      <c r="D615" s="413"/>
    </row>
    <row r="616" spans="1:4">
      <c r="A616" s="411"/>
      <c r="B616" s="412"/>
      <c r="D616" s="413"/>
    </row>
    <row r="617" spans="1:4" ht="72">
      <c r="A617" s="411"/>
      <c r="C617" s="415" t="s">
        <v>1122</v>
      </c>
      <c r="D617" s="413"/>
    </row>
    <row r="618" spans="1:4">
      <c r="A618" s="411"/>
      <c r="B618" s="412"/>
      <c r="D618" s="413"/>
    </row>
    <row r="619" spans="1:4" ht="48">
      <c r="A619" s="411"/>
      <c r="C619" s="415" t="s">
        <v>1123</v>
      </c>
      <c r="D619" s="413"/>
    </row>
    <row r="620" spans="1:4">
      <c r="A620" s="411"/>
      <c r="B620" s="412"/>
      <c r="D620" s="413"/>
    </row>
    <row r="621" spans="1:4" ht="36">
      <c r="A621" s="411"/>
      <c r="C621" s="415" t="s">
        <v>1124</v>
      </c>
      <c r="D621" s="413"/>
    </row>
    <row r="622" spans="1:4">
      <c r="A622" s="411"/>
      <c r="B622" s="412"/>
      <c r="D622" s="413"/>
    </row>
    <row r="623" spans="1:4">
      <c r="A623" s="411">
        <v>1.31</v>
      </c>
      <c r="B623" s="412"/>
      <c r="C623" s="417" t="s">
        <v>1125</v>
      </c>
      <c r="D623" s="413"/>
    </row>
    <row r="624" spans="1:4">
      <c r="A624" s="411"/>
      <c r="B624" s="412"/>
      <c r="D624" s="413"/>
    </row>
    <row r="625" spans="1:4">
      <c r="A625" s="411"/>
      <c r="C625" s="417" t="s">
        <v>1126</v>
      </c>
      <c r="D625" s="413"/>
    </row>
    <row r="626" spans="1:4">
      <c r="A626" s="411"/>
      <c r="B626" s="412"/>
      <c r="D626" s="413"/>
    </row>
    <row r="627" spans="1:4" ht="60">
      <c r="A627" s="411"/>
      <c r="C627" s="415" t="s">
        <v>1127</v>
      </c>
      <c r="D627" s="413"/>
    </row>
    <row r="628" spans="1:4">
      <c r="A628" s="411"/>
      <c r="B628" s="412"/>
      <c r="D628" s="413"/>
    </row>
    <row r="629" spans="1:4">
      <c r="A629" s="411"/>
      <c r="C629" s="417" t="s">
        <v>1128</v>
      </c>
      <c r="D629" s="413"/>
    </row>
    <row r="630" spans="1:4">
      <c r="A630" s="411"/>
      <c r="B630" s="412"/>
      <c r="D630" s="413"/>
    </row>
    <row r="631" spans="1:4" ht="36">
      <c r="A631" s="411"/>
      <c r="C631" s="415" t="s">
        <v>1129</v>
      </c>
      <c r="D631" s="413"/>
    </row>
    <row r="632" spans="1:4">
      <c r="A632" s="411"/>
      <c r="B632" s="412"/>
      <c r="D632" s="413"/>
    </row>
    <row r="633" spans="1:4" ht="48">
      <c r="A633" s="411"/>
      <c r="B633" s="180" t="s">
        <v>848</v>
      </c>
      <c r="C633" s="415" t="s">
        <v>1130</v>
      </c>
      <c r="D633" s="413"/>
    </row>
    <row r="634" spans="1:4">
      <c r="A634" s="411"/>
      <c r="B634" s="412"/>
      <c r="D634" s="413"/>
    </row>
    <row r="635" spans="1:4">
      <c r="A635" s="411"/>
      <c r="B635" s="412"/>
      <c r="D635" s="413"/>
    </row>
    <row r="636" spans="1:4">
      <c r="A636" s="411"/>
      <c r="B636" s="412"/>
      <c r="D636" s="413"/>
    </row>
    <row r="637" spans="1:4">
      <c r="A637" s="411"/>
      <c r="B637" s="412"/>
      <c r="D637" s="413"/>
    </row>
    <row r="638" spans="1:4" s="423" customFormat="1">
      <c r="A638" s="420"/>
      <c r="B638" s="421"/>
      <c r="C638" s="408" t="s">
        <v>854</v>
      </c>
      <c r="D638" s="422"/>
    </row>
    <row r="639" spans="1:4">
      <c r="A639" s="411"/>
      <c r="B639" s="412"/>
      <c r="D639" s="413"/>
    </row>
    <row r="640" spans="1:4">
      <c r="A640" s="411"/>
      <c r="B640" s="412"/>
      <c r="D640" s="413"/>
    </row>
    <row r="641" spans="1:4">
      <c r="A641" s="411"/>
      <c r="B641" s="412"/>
      <c r="D641" s="413"/>
    </row>
    <row r="642" spans="1:4" ht="36">
      <c r="A642" s="411"/>
      <c r="B642" s="180" t="s">
        <v>1131</v>
      </c>
      <c r="C642" s="415" t="s">
        <v>1132</v>
      </c>
      <c r="D642" s="413"/>
    </row>
    <row r="643" spans="1:4">
      <c r="A643" s="411"/>
      <c r="B643" s="412"/>
      <c r="D643" s="413"/>
    </row>
    <row r="644" spans="1:4" ht="72">
      <c r="A644" s="411"/>
      <c r="B644" s="415" t="s">
        <v>1133</v>
      </c>
      <c r="C644" s="415" t="s">
        <v>1134</v>
      </c>
      <c r="D644" s="413"/>
    </row>
    <row r="645" spans="1:4">
      <c r="A645" s="411"/>
      <c r="B645" s="412"/>
      <c r="D645" s="413"/>
    </row>
    <row r="646" spans="1:4" ht="24">
      <c r="A646" s="411"/>
      <c r="B646" s="415" t="s">
        <v>1135</v>
      </c>
      <c r="C646" s="415" t="s">
        <v>1136</v>
      </c>
      <c r="D646" s="413"/>
    </row>
    <row r="647" spans="1:4">
      <c r="A647" s="411"/>
      <c r="B647" s="412"/>
      <c r="D647" s="413"/>
    </row>
    <row r="648" spans="1:4">
      <c r="A648" s="411"/>
      <c r="C648" s="417" t="s">
        <v>1137</v>
      </c>
      <c r="D648" s="413"/>
    </row>
    <row r="649" spans="1:4">
      <c r="A649" s="411"/>
      <c r="B649" s="412"/>
      <c r="D649" s="413"/>
    </row>
    <row r="650" spans="1:4" ht="60">
      <c r="A650" s="411"/>
      <c r="C650" s="415" t="s">
        <v>1138</v>
      </c>
      <c r="D650" s="413"/>
    </row>
    <row r="651" spans="1:4">
      <c r="A651" s="411"/>
      <c r="B651" s="412"/>
      <c r="D651" s="413"/>
    </row>
    <row r="652" spans="1:4" ht="72">
      <c r="A652" s="411"/>
      <c r="C652" s="415" t="s">
        <v>1139</v>
      </c>
      <c r="D652" s="413"/>
    </row>
    <row r="653" spans="1:4">
      <c r="A653" s="411"/>
      <c r="B653" s="412"/>
      <c r="D653" s="413"/>
    </row>
    <row r="654" spans="1:4" ht="48">
      <c r="A654" s="411"/>
      <c r="C654" s="415" t="s">
        <v>1140</v>
      </c>
      <c r="D654" s="413"/>
    </row>
    <row r="655" spans="1:4">
      <c r="A655" s="411"/>
      <c r="B655" s="412"/>
      <c r="D655" s="413"/>
    </row>
    <row r="656" spans="1:4" ht="102" customHeight="1">
      <c r="A656" s="411"/>
      <c r="C656" s="415" t="s">
        <v>1141</v>
      </c>
      <c r="D656" s="413"/>
    </row>
    <row r="657" spans="1:4">
      <c r="A657" s="411"/>
      <c r="B657" s="412"/>
      <c r="D657" s="413"/>
    </row>
    <row r="658" spans="1:4" ht="48">
      <c r="A658" s="411"/>
      <c r="C658" s="415" t="s">
        <v>1142</v>
      </c>
      <c r="D658" s="413"/>
    </row>
    <row r="659" spans="1:4">
      <c r="A659" s="411"/>
      <c r="B659" s="412"/>
      <c r="D659" s="413"/>
    </row>
    <row r="660" spans="1:4" ht="72">
      <c r="A660" s="411"/>
      <c r="C660" s="415" t="s">
        <v>1143</v>
      </c>
      <c r="D660" s="413"/>
    </row>
    <row r="661" spans="1:4">
      <c r="A661" s="411"/>
      <c r="B661" s="412"/>
      <c r="D661" s="413"/>
    </row>
    <row r="662" spans="1:4">
      <c r="A662" s="411"/>
      <c r="B662" s="412"/>
      <c r="D662" s="413"/>
    </row>
    <row r="663" spans="1:4">
      <c r="A663" s="411"/>
      <c r="B663" s="412"/>
      <c r="D663" s="413"/>
    </row>
    <row r="664" spans="1:4">
      <c r="A664" s="411"/>
      <c r="B664" s="412"/>
      <c r="D664" s="413"/>
    </row>
    <row r="665" spans="1:4" s="423" customFormat="1">
      <c r="A665" s="420"/>
      <c r="B665" s="421"/>
      <c r="C665" s="408" t="s">
        <v>854</v>
      </c>
      <c r="D665" s="422"/>
    </row>
    <row r="666" spans="1:4">
      <c r="A666" s="411"/>
      <c r="B666" s="412"/>
      <c r="D666" s="413"/>
    </row>
    <row r="667" spans="1:4">
      <c r="A667" s="411"/>
      <c r="B667" s="412"/>
      <c r="D667" s="413"/>
    </row>
    <row r="668" spans="1:4" ht="24">
      <c r="A668" s="411"/>
      <c r="C668" s="415" t="s">
        <v>1144</v>
      </c>
      <c r="D668" s="413"/>
    </row>
    <row r="669" spans="1:4">
      <c r="A669" s="411"/>
      <c r="B669" s="412"/>
      <c r="D669" s="413"/>
    </row>
    <row r="670" spans="1:4" ht="60">
      <c r="A670" s="411"/>
      <c r="C670" s="415" t="s">
        <v>1145</v>
      </c>
      <c r="D670" s="413"/>
    </row>
    <row r="671" spans="1:4">
      <c r="A671" s="411"/>
      <c r="B671" s="412"/>
      <c r="D671" s="413"/>
    </row>
    <row r="672" spans="1:4" ht="72">
      <c r="A672" s="411"/>
      <c r="C672" s="415" t="s">
        <v>1146</v>
      </c>
      <c r="D672" s="413"/>
    </row>
    <row r="673" spans="1:4">
      <c r="A673" s="411"/>
      <c r="B673" s="412"/>
      <c r="D673" s="413"/>
    </row>
    <row r="674" spans="1:4" ht="84">
      <c r="A674" s="411"/>
      <c r="C674" s="415" t="s">
        <v>1147</v>
      </c>
      <c r="D674" s="413"/>
    </row>
    <row r="675" spans="1:4">
      <c r="A675" s="411"/>
      <c r="B675" s="412"/>
      <c r="D675" s="413"/>
    </row>
    <row r="676" spans="1:4" ht="60">
      <c r="A676" s="411"/>
      <c r="C676" s="415" t="s">
        <v>1148</v>
      </c>
      <c r="D676" s="413"/>
    </row>
    <row r="677" spans="1:4">
      <c r="A677" s="411"/>
      <c r="B677" s="412"/>
      <c r="D677" s="413"/>
    </row>
    <row r="678" spans="1:4">
      <c r="A678" s="411"/>
      <c r="B678" s="412"/>
      <c r="D678" s="413"/>
    </row>
    <row r="679" spans="1:4">
      <c r="A679" s="411">
        <v>1.32</v>
      </c>
      <c r="B679" s="412"/>
      <c r="C679" s="417" t="s">
        <v>1149</v>
      </c>
      <c r="D679" s="413"/>
    </row>
    <row r="680" spans="1:4">
      <c r="A680" s="411"/>
      <c r="B680" s="412"/>
      <c r="D680" s="413"/>
    </row>
    <row r="681" spans="1:4" ht="48.75" customHeight="1">
      <c r="A681" s="411"/>
      <c r="C681" s="415" t="s">
        <v>1150</v>
      </c>
      <c r="D681" s="413"/>
    </row>
    <row r="682" spans="1:4">
      <c r="A682" s="411"/>
      <c r="B682" s="412"/>
      <c r="D682" s="413"/>
    </row>
    <row r="683" spans="1:4">
      <c r="A683" s="411"/>
      <c r="B683" s="412"/>
      <c r="D683" s="413"/>
    </row>
    <row r="684" spans="1:4">
      <c r="A684" s="411">
        <v>1.33</v>
      </c>
      <c r="B684" s="412"/>
      <c r="C684" s="417" t="s">
        <v>1151</v>
      </c>
      <c r="D684" s="413"/>
    </row>
    <row r="685" spans="1:4">
      <c r="A685" s="411"/>
      <c r="B685" s="412"/>
      <c r="D685" s="413"/>
    </row>
    <row r="686" spans="1:4" ht="36">
      <c r="A686" s="411"/>
      <c r="C686" s="415" t="s">
        <v>1152</v>
      </c>
      <c r="D686" s="413"/>
    </row>
    <row r="687" spans="1:4">
      <c r="A687" s="411"/>
      <c r="B687" s="412"/>
      <c r="D687" s="413"/>
    </row>
    <row r="688" spans="1:4" ht="72">
      <c r="A688" s="411"/>
      <c r="C688" s="415" t="s">
        <v>1153</v>
      </c>
      <c r="D688" s="413"/>
    </row>
    <row r="689" spans="1:4">
      <c r="A689" s="411"/>
      <c r="B689" s="412"/>
      <c r="D689" s="413"/>
    </row>
    <row r="690" spans="1:4">
      <c r="A690" s="411"/>
      <c r="B690" s="412"/>
      <c r="D690" s="413"/>
    </row>
    <row r="691" spans="1:4">
      <c r="A691" s="411">
        <v>1.34</v>
      </c>
      <c r="B691" s="412"/>
      <c r="C691" s="417" t="s">
        <v>1154</v>
      </c>
      <c r="D691" s="413"/>
    </row>
    <row r="692" spans="1:4">
      <c r="A692" s="411"/>
      <c r="B692" s="412"/>
      <c r="D692" s="413"/>
    </row>
    <row r="693" spans="1:4" ht="24">
      <c r="A693" s="411"/>
      <c r="C693" s="415" t="s">
        <v>1155</v>
      </c>
      <c r="D693" s="413"/>
    </row>
    <row r="694" spans="1:4">
      <c r="A694" s="411"/>
      <c r="C694" s="415"/>
      <c r="D694" s="413"/>
    </row>
    <row r="695" spans="1:4">
      <c r="A695" s="411"/>
      <c r="C695" s="415"/>
      <c r="D695" s="413"/>
    </row>
    <row r="696" spans="1:4">
      <c r="A696" s="411"/>
      <c r="C696" s="415"/>
      <c r="D696" s="413"/>
    </row>
    <row r="697" spans="1:4" s="423" customFormat="1">
      <c r="A697" s="420"/>
      <c r="B697" s="421"/>
      <c r="C697" s="408" t="s">
        <v>854</v>
      </c>
      <c r="D697" s="422"/>
    </row>
    <row r="698" spans="1:4">
      <c r="A698" s="411"/>
      <c r="B698" s="412"/>
      <c r="D698" s="413"/>
    </row>
    <row r="699" spans="1:4">
      <c r="A699" s="411"/>
      <c r="C699" s="417" t="s">
        <v>864</v>
      </c>
      <c r="D699" s="413"/>
    </row>
    <row r="700" spans="1:4">
      <c r="A700" s="411"/>
      <c r="B700" s="412"/>
      <c r="D700" s="413"/>
    </row>
    <row r="701" spans="1:4">
      <c r="A701" s="411"/>
      <c r="C701" s="415" t="s">
        <v>1156</v>
      </c>
      <c r="D701" s="413"/>
    </row>
    <row r="702" spans="1:4">
      <c r="A702" s="411"/>
      <c r="B702" s="412"/>
      <c r="D702" s="413"/>
    </row>
    <row r="703" spans="1:4" ht="36">
      <c r="A703" s="411"/>
      <c r="B703" s="415" t="s">
        <v>1001</v>
      </c>
      <c r="C703" s="417" t="s">
        <v>1281</v>
      </c>
      <c r="D703" s="413"/>
    </row>
    <row r="704" spans="1:4" ht="24">
      <c r="A704" s="411"/>
      <c r="B704" s="415" t="s">
        <v>1027</v>
      </c>
      <c r="C704" s="417" t="s">
        <v>1282</v>
      </c>
      <c r="D704" s="413"/>
    </row>
    <row r="705" spans="1:4">
      <c r="A705" s="411"/>
      <c r="B705" s="412"/>
      <c r="D705" s="413"/>
    </row>
    <row r="706" spans="1:4" ht="60">
      <c r="A706" s="411"/>
      <c r="C706" s="415" t="s">
        <v>1157</v>
      </c>
      <c r="D706" s="413"/>
    </row>
    <row r="707" spans="1:4">
      <c r="A707" s="411"/>
      <c r="B707" s="412"/>
      <c r="D707" s="413"/>
    </row>
    <row r="708" spans="1:4" ht="24">
      <c r="A708" s="411"/>
      <c r="C708" s="415" t="s">
        <v>1158</v>
      </c>
      <c r="D708" s="413"/>
    </row>
    <row r="709" spans="1:4">
      <c r="A709" s="411"/>
      <c r="B709" s="412"/>
      <c r="D709" s="413"/>
    </row>
    <row r="710" spans="1:4" ht="87.75" customHeight="1">
      <c r="A710" s="411"/>
      <c r="C710" s="415" t="s">
        <v>1159</v>
      </c>
      <c r="D710" s="413"/>
    </row>
    <row r="711" spans="1:4">
      <c r="A711" s="411"/>
      <c r="B711" s="412"/>
      <c r="D711" s="413"/>
    </row>
    <row r="712" spans="1:4" ht="24">
      <c r="A712" s="411"/>
      <c r="C712" s="415" t="s">
        <v>1160</v>
      </c>
      <c r="D712" s="413"/>
    </row>
    <row r="713" spans="1:4" ht="8.25" customHeight="1">
      <c r="A713" s="411"/>
      <c r="B713" s="412"/>
      <c r="D713" s="413"/>
    </row>
    <row r="714" spans="1:4" ht="120">
      <c r="A714" s="411"/>
      <c r="C714" s="415" t="s">
        <v>1161</v>
      </c>
      <c r="D714" s="413"/>
    </row>
    <row r="715" spans="1:4">
      <c r="A715" s="411"/>
      <c r="B715" s="412"/>
      <c r="D715" s="413"/>
    </row>
    <row r="716" spans="1:4" ht="36">
      <c r="A716" s="411"/>
      <c r="C716" s="415" t="s">
        <v>1162</v>
      </c>
      <c r="D716" s="413"/>
    </row>
    <row r="717" spans="1:4">
      <c r="A717" s="411"/>
      <c r="B717" s="412"/>
      <c r="D717" s="413"/>
    </row>
    <row r="718" spans="1:4" ht="24">
      <c r="A718" s="411"/>
      <c r="C718" s="415" t="s">
        <v>1163</v>
      </c>
      <c r="D718" s="413"/>
    </row>
    <row r="719" spans="1:4">
      <c r="A719" s="411"/>
      <c r="B719" s="412"/>
      <c r="D719" s="413"/>
    </row>
    <row r="720" spans="1:4">
      <c r="A720" s="411"/>
      <c r="B720" s="432" t="s">
        <v>1164</v>
      </c>
      <c r="C720" s="415" t="s">
        <v>1165</v>
      </c>
      <c r="D720" s="413"/>
    </row>
    <row r="721" spans="1:4">
      <c r="A721" s="411"/>
      <c r="B721" s="432"/>
      <c r="D721" s="413"/>
    </row>
    <row r="722" spans="1:4">
      <c r="A722" s="411"/>
      <c r="B722" s="432" t="s">
        <v>1166</v>
      </c>
      <c r="C722" s="415" t="s">
        <v>1167</v>
      </c>
      <c r="D722" s="413"/>
    </row>
    <row r="723" spans="1:4">
      <c r="A723" s="411"/>
      <c r="B723" s="432"/>
      <c r="D723" s="413"/>
    </row>
    <row r="724" spans="1:4" ht="24">
      <c r="A724" s="411"/>
      <c r="B724" s="432" t="s">
        <v>1164</v>
      </c>
      <c r="C724" s="415" t="s">
        <v>1168</v>
      </c>
      <c r="D724" s="413"/>
    </row>
    <row r="725" spans="1:4">
      <c r="A725" s="411"/>
      <c r="B725" s="412"/>
      <c r="D725" s="413"/>
    </row>
    <row r="726" spans="1:4" ht="72">
      <c r="A726" s="411"/>
      <c r="C726" s="415" t="s">
        <v>1169</v>
      </c>
      <c r="D726" s="413"/>
    </row>
    <row r="727" spans="1:4" s="423" customFormat="1">
      <c r="A727" s="420"/>
      <c r="B727" s="421"/>
      <c r="C727" s="408" t="s">
        <v>854</v>
      </c>
      <c r="D727" s="422"/>
    </row>
    <row r="728" spans="1:4" ht="48">
      <c r="A728" s="411"/>
      <c r="C728" s="415" t="s">
        <v>1170</v>
      </c>
      <c r="D728" s="413"/>
    </row>
    <row r="729" spans="1:4">
      <c r="A729" s="411"/>
      <c r="B729" s="412"/>
      <c r="D729" s="413"/>
    </row>
    <row r="730" spans="1:4" ht="36">
      <c r="A730" s="411"/>
      <c r="C730" s="415" t="s">
        <v>1171</v>
      </c>
      <c r="D730" s="413"/>
    </row>
    <row r="731" spans="1:4">
      <c r="A731" s="411"/>
      <c r="B731" s="412"/>
      <c r="D731" s="413"/>
    </row>
    <row r="732" spans="1:4" ht="60">
      <c r="A732" s="411"/>
      <c r="C732" s="415" t="s">
        <v>1172</v>
      </c>
      <c r="D732" s="413"/>
    </row>
    <row r="733" spans="1:4">
      <c r="A733" s="411"/>
      <c r="C733" s="415"/>
      <c r="D733" s="413"/>
    </row>
    <row r="734" spans="1:4" ht="84">
      <c r="A734" s="411"/>
      <c r="C734" s="415" t="s">
        <v>1173</v>
      </c>
      <c r="D734" s="413"/>
    </row>
    <row r="735" spans="1:4">
      <c r="A735" s="411"/>
      <c r="B735" s="412"/>
      <c r="D735" s="413"/>
    </row>
    <row r="736" spans="1:4">
      <c r="A736" s="411">
        <v>1.35</v>
      </c>
      <c r="B736" s="412"/>
      <c r="C736" s="417" t="s">
        <v>1174</v>
      </c>
      <c r="D736" s="413"/>
    </row>
    <row r="737" spans="1:4">
      <c r="A737" s="411"/>
      <c r="B737" s="412"/>
      <c r="D737" s="413"/>
    </row>
    <row r="738" spans="1:4">
      <c r="A738" s="411"/>
      <c r="C738" s="415" t="s">
        <v>1283</v>
      </c>
      <c r="D738" s="413"/>
    </row>
    <row r="739" spans="1:4">
      <c r="A739" s="411"/>
      <c r="B739" s="412"/>
      <c r="D739" s="413"/>
    </row>
    <row r="740" spans="1:4" ht="48">
      <c r="A740" s="411"/>
      <c r="C740" s="415" t="s">
        <v>1175</v>
      </c>
      <c r="D740" s="413"/>
    </row>
    <row r="741" spans="1:4" ht="9.75" customHeight="1">
      <c r="A741" s="411"/>
      <c r="B741" s="412"/>
      <c r="D741" s="413"/>
    </row>
    <row r="742" spans="1:4">
      <c r="A742" s="411"/>
      <c r="C742" s="415" t="s">
        <v>1284</v>
      </c>
      <c r="D742" s="413"/>
    </row>
    <row r="743" spans="1:4">
      <c r="A743" s="411"/>
      <c r="B743" s="412"/>
      <c r="D743" s="413"/>
    </row>
    <row r="744" spans="1:4" ht="76.5" customHeight="1">
      <c r="A744" s="411"/>
      <c r="C744" s="415" t="s">
        <v>1176</v>
      </c>
      <c r="D744" s="413"/>
    </row>
    <row r="745" spans="1:4">
      <c r="A745" s="411"/>
      <c r="B745" s="412"/>
      <c r="D745" s="413"/>
    </row>
    <row r="746" spans="1:4" ht="72">
      <c r="A746" s="411"/>
      <c r="C746" s="415" t="s">
        <v>1177</v>
      </c>
      <c r="D746" s="413"/>
    </row>
    <row r="747" spans="1:4">
      <c r="A747" s="411"/>
      <c r="C747" s="415"/>
      <c r="D747" s="413"/>
    </row>
    <row r="748" spans="1:4">
      <c r="A748" s="411"/>
      <c r="C748" s="415" t="s">
        <v>1285</v>
      </c>
      <c r="D748" s="413"/>
    </row>
    <row r="749" spans="1:4">
      <c r="A749" s="411"/>
      <c r="B749" s="412"/>
      <c r="D749" s="413"/>
    </row>
    <row r="750" spans="1:4" ht="36">
      <c r="A750" s="411"/>
      <c r="C750" s="415" t="s">
        <v>1178</v>
      </c>
      <c r="D750" s="413"/>
    </row>
    <row r="751" spans="1:4">
      <c r="A751" s="411"/>
      <c r="B751" s="412"/>
      <c r="D751" s="413"/>
    </row>
    <row r="752" spans="1:4">
      <c r="A752" s="411"/>
      <c r="B752" s="412"/>
      <c r="D752" s="413"/>
    </row>
    <row r="753" spans="1:4">
      <c r="A753" s="411"/>
      <c r="B753" s="412"/>
      <c r="D753" s="413"/>
    </row>
    <row r="754" spans="1:4">
      <c r="A754" s="411"/>
      <c r="B754" s="412"/>
      <c r="D754" s="413"/>
    </row>
    <row r="755" spans="1:4">
      <c r="A755" s="411"/>
      <c r="B755" s="412"/>
      <c r="D755" s="413"/>
    </row>
    <row r="756" spans="1:4">
      <c r="A756" s="411"/>
      <c r="B756" s="412"/>
      <c r="D756" s="413"/>
    </row>
    <row r="757" spans="1:4">
      <c r="A757" s="411"/>
      <c r="B757" s="412"/>
      <c r="D757" s="413"/>
    </row>
    <row r="758" spans="1:4">
      <c r="A758" s="411"/>
      <c r="B758" s="412"/>
      <c r="D758" s="413"/>
    </row>
    <row r="759" spans="1:4" s="423" customFormat="1">
      <c r="A759" s="420"/>
      <c r="B759" s="421"/>
      <c r="C759" s="408" t="s">
        <v>854</v>
      </c>
      <c r="D759" s="422"/>
    </row>
    <row r="760" spans="1:4">
      <c r="A760" s="411"/>
      <c r="B760" s="412"/>
      <c r="D760" s="413"/>
    </row>
    <row r="761" spans="1:4">
      <c r="A761" s="411"/>
      <c r="B761" s="412"/>
      <c r="D761" s="413"/>
    </row>
    <row r="762" spans="1:4">
      <c r="A762" s="411"/>
      <c r="C762" s="415" t="s">
        <v>1286</v>
      </c>
      <c r="D762" s="413"/>
    </row>
    <row r="763" spans="1:4">
      <c r="A763" s="411"/>
      <c r="B763" s="412"/>
      <c r="D763" s="413"/>
    </row>
    <row r="764" spans="1:4" ht="36">
      <c r="A764" s="411"/>
      <c r="C764" s="415" t="s">
        <v>1179</v>
      </c>
      <c r="D764" s="413"/>
    </row>
    <row r="765" spans="1:4" ht="108">
      <c r="A765" s="411"/>
      <c r="C765" s="415" t="s">
        <v>1180</v>
      </c>
      <c r="D765" s="413"/>
    </row>
    <row r="766" spans="1:4">
      <c r="A766" s="411"/>
      <c r="B766" s="412"/>
      <c r="D766" s="413"/>
    </row>
    <row r="767" spans="1:4">
      <c r="A767" s="411"/>
      <c r="C767" s="415" t="s">
        <v>1287</v>
      </c>
      <c r="D767" s="413"/>
    </row>
    <row r="768" spans="1:4">
      <c r="A768" s="411"/>
      <c r="B768" s="412"/>
      <c r="D768" s="413"/>
    </row>
    <row r="769" spans="1:4" ht="36">
      <c r="A769" s="411"/>
      <c r="C769" s="415" t="s">
        <v>1181</v>
      </c>
      <c r="D769" s="413"/>
    </row>
    <row r="770" spans="1:4">
      <c r="A770" s="411"/>
      <c r="B770" s="412"/>
      <c r="D770" s="413"/>
    </row>
    <row r="771" spans="1:4">
      <c r="A771" s="411"/>
      <c r="C771" s="415" t="s">
        <v>1288</v>
      </c>
      <c r="D771" s="413"/>
    </row>
    <row r="772" spans="1:4">
      <c r="A772" s="411"/>
      <c r="B772" s="412"/>
      <c r="D772" s="413"/>
    </row>
    <row r="773" spans="1:4" ht="132">
      <c r="A773" s="411"/>
      <c r="C773" s="415" t="s">
        <v>1182</v>
      </c>
      <c r="D773" s="413"/>
    </row>
    <row r="774" spans="1:4">
      <c r="A774" s="411"/>
      <c r="B774" s="412"/>
      <c r="D774" s="413"/>
    </row>
    <row r="775" spans="1:4">
      <c r="A775" s="411"/>
      <c r="C775" s="415" t="s">
        <v>1289</v>
      </c>
      <c r="D775" s="413"/>
    </row>
    <row r="776" spans="1:4">
      <c r="A776" s="411"/>
      <c r="B776" s="412"/>
      <c r="D776" s="413"/>
    </row>
    <row r="777" spans="1:4" ht="72">
      <c r="A777" s="411"/>
      <c r="C777" s="415" t="s">
        <v>1183</v>
      </c>
      <c r="D777" s="413"/>
    </row>
    <row r="778" spans="1:4">
      <c r="A778" s="411"/>
      <c r="B778" s="412"/>
      <c r="D778" s="413"/>
    </row>
    <row r="779" spans="1:4">
      <c r="A779" s="411"/>
      <c r="C779" s="415" t="s">
        <v>1290</v>
      </c>
      <c r="D779" s="413"/>
    </row>
    <row r="780" spans="1:4" ht="72">
      <c r="A780" s="411"/>
      <c r="C780" s="415" t="s">
        <v>1184</v>
      </c>
      <c r="D780" s="413"/>
    </row>
    <row r="781" spans="1:4">
      <c r="A781" s="411"/>
      <c r="B781" s="412"/>
      <c r="D781" s="413"/>
    </row>
    <row r="782" spans="1:4">
      <c r="A782" s="411"/>
      <c r="C782" s="415" t="s">
        <v>1291</v>
      </c>
      <c r="D782" s="413"/>
    </row>
    <row r="783" spans="1:4">
      <c r="A783" s="411"/>
      <c r="B783" s="412"/>
      <c r="D783" s="413"/>
    </row>
    <row r="784" spans="1:4" ht="60">
      <c r="A784" s="411"/>
      <c r="C784" s="415" t="s">
        <v>1185</v>
      </c>
      <c r="D784" s="413"/>
    </row>
    <row r="785" spans="1:4" s="423" customFormat="1">
      <c r="A785" s="420"/>
      <c r="B785" s="421"/>
      <c r="C785" s="408" t="s">
        <v>854</v>
      </c>
      <c r="D785" s="422"/>
    </row>
    <row r="786" spans="1:4">
      <c r="A786" s="411"/>
      <c r="C786" s="415" t="s">
        <v>1292</v>
      </c>
      <c r="D786" s="413"/>
    </row>
    <row r="787" spans="1:4">
      <c r="A787" s="411"/>
      <c r="B787" s="412"/>
      <c r="D787" s="413"/>
    </row>
    <row r="788" spans="1:4" ht="54.75" customHeight="1">
      <c r="A788" s="411"/>
      <c r="C788" s="415" t="s">
        <v>1186</v>
      </c>
      <c r="D788" s="413"/>
    </row>
    <row r="789" spans="1:4">
      <c r="A789" s="411"/>
      <c r="B789" s="412"/>
      <c r="D789" s="413"/>
    </row>
    <row r="790" spans="1:4">
      <c r="A790" s="411"/>
      <c r="C790" s="415" t="s">
        <v>1293</v>
      </c>
      <c r="D790" s="413"/>
    </row>
    <row r="791" spans="1:4">
      <c r="A791" s="411"/>
      <c r="B791" s="412"/>
      <c r="D791" s="413"/>
    </row>
    <row r="792" spans="1:4" ht="96">
      <c r="A792" s="411"/>
      <c r="C792" s="415" t="s">
        <v>1187</v>
      </c>
      <c r="D792" s="413"/>
    </row>
    <row r="793" spans="1:4">
      <c r="A793" s="411"/>
      <c r="B793" s="412"/>
      <c r="D793" s="413"/>
    </row>
    <row r="794" spans="1:4">
      <c r="A794" s="411"/>
      <c r="C794" s="415" t="s">
        <v>1294</v>
      </c>
      <c r="D794" s="413"/>
    </row>
    <row r="795" spans="1:4">
      <c r="A795" s="411"/>
      <c r="B795" s="412"/>
      <c r="D795" s="413"/>
    </row>
    <row r="796" spans="1:4" ht="36">
      <c r="A796" s="411"/>
      <c r="C796" s="415" t="s">
        <v>1188</v>
      </c>
      <c r="D796" s="413"/>
    </row>
    <row r="797" spans="1:4">
      <c r="A797" s="411"/>
      <c r="B797" s="412"/>
      <c r="D797" s="413"/>
    </row>
    <row r="798" spans="1:4">
      <c r="A798" s="411"/>
      <c r="C798" s="415" t="s">
        <v>1295</v>
      </c>
      <c r="D798" s="413"/>
    </row>
    <row r="799" spans="1:4">
      <c r="A799" s="411"/>
      <c r="B799" s="412"/>
      <c r="D799" s="413"/>
    </row>
    <row r="800" spans="1:4" ht="75.75" customHeight="1">
      <c r="A800" s="411"/>
      <c r="C800" s="415" t="s">
        <v>1189</v>
      </c>
      <c r="D800" s="413"/>
    </row>
    <row r="801" spans="1:4">
      <c r="A801" s="411"/>
      <c r="B801" s="412"/>
      <c r="D801" s="413"/>
    </row>
    <row r="802" spans="1:4" ht="19.5" customHeight="1">
      <c r="A802" s="411"/>
      <c r="C802" s="415" t="s">
        <v>1296</v>
      </c>
      <c r="D802" s="413"/>
    </row>
    <row r="803" spans="1:4">
      <c r="A803" s="411"/>
      <c r="B803" s="412"/>
      <c r="D803" s="413"/>
    </row>
    <row r="804" spans="1:4" ht="53.25" customHeight="1">
      <c r="A804" s="411"/>
      <c r="C804" s="415" t="s">
        <v>1190</v>
      </c>
      <c r="D804" s="413"/>
    </row>
    <row r="805" spans="1:4">
      <c r="A805" s="411"/>
      <c r="B805" s="412"/>
      <c r="D805" s="413"/>
    </row>
    <row r="806" spans="1:4">
      <c r="A806" s="411"/>
      <c r="C806" s="415" t="s">
        <v>1297</v>
      </c>
      <c r="D806" s="413"/>
    </row>
    <row r="807" spans="1:4">
      <c r="A807" s="411"/>
      <c r="B807" s="412"/>
      <c r="D807" s="413"/>
    </row>
    <row r="808" spans="1:4" ht="72">
      <c r="A808" s="411"/>
      <c r="C808" s="415" t="s">
        <v>1191</v>
      </c>
      <c r="D808" s="413"/>
    </row>
    <row r="809" spans="1:4">
      <c r="A809" s="411"/>
      <c r="B809" s="412"/>
      <c r="D809" s="413"/>
    </row>
    <row r="810" spans="1:4" ht="24">
      <c r="A810" s="411"/>
      <c r="C810" s="415" t="s">
        <v>1192</v>
      </c>
      <c r="D810" s="413"/>
    </row>
    <row r="811" spans="1:4">
      <c r="A811" s="411"/>
      <c r="B811" s="412"/>
      <c r="D811" s="413"/>
    </row>
    <row r="812" spans="1:4">
      <c r="A812" s="411"/>
      <c r="C812" s="415" t="s">
        <v>1298</v>
      </c>
      <c r="D812" s="413"/>
    </row>
    <row r="813" spans="1:4">
      <c r="A813" s="411"/>
      <c r="B813" s="412"/>
      <c r="D813" s="413"/>
    </row>
    <row r="814" spans="1:4" ht="48">
      <c r="A814" s="411"/>
      <c r="C814" s="415" t="s">
        <v>1193</v>
      </c>
      <c r="D814" s="413"/>
    </row>
    <row r="815" spans="1:4">
      <c r="A815" s="411"/>
      <c r="C815" s="415"/>
      <c r="D815" s="413"/>
    </row>
    <row r="816" spans="1:4" s="423" customFormat="1">
      <c r="A816" s="420"/>
      <c r="B816" s="421"/>
      <c r="C816" s="408" t="s">
        <v>854</v>
      </c>
      <c r="D816" s="422"/>
    </row>
    <row r="817" spans="1:4">
      <c r="A817" s="411"/>
      <c r="C817" s="415"/>
      <c r="D817" s="413"/>
    </row>
    <row r="818" spans="1:4">
      <c r="A818" s="411"/>
      <c r="B818" s="412"/>
      <c r="D818" s="413"/>
    </row>
    <row r="819" spans="1:4">
      <c r="A819" s="411"/>
      <c r="C819" s="415" t="s">
        <v>1299</v>
      </c>
      <c r="D819" s="413"/>
    </row>
    <row r="820" spans="1:4">
      <c r="A820" s="411"/>
      <c r="B820" s="412"/>
      <c r="D820" s="413"/>
    </row>
    <row r="821" spans="1:4" ht="84">
      <c r="A821" s="411"/>
      <c r="C821" s="415" t="s">
        <v>1194</v>
      </c>
      <c r="D821" s="413"/>
    </row>
    <row r="822" spans="1:4">
      <c r="A822" s="411"/>
      <c r="B822" s="412"/>
      <c r="D822" s="413"/>
    </row>
    <row r="823" spans="1:4" ht="72">
      <c r="A823" s="411"/>
      <c r="C823" s="415" t="s">
        <v>1195</v>
      </c>
      <c r="D823" s="413"/>
    </row>
    <row r="824" spans="1:4">
      <c r="A824" s="411"/>
      <c r="B824" s="412"/>
      <c r="D824" s="413"/>
    </row>
    <row r="825" spans="1:4" ht="60">
      <c r="A825" s="411"/>
      <c r="C825" s="415" t="s">
        <v>1196</v>
      </c>
      <c r="D825" s="413"/>
    </row>
    <row r="826" spans="1:4">
      <c r="A826" s="411"/>
      <c r="B826" s="412"/>
      <c r="D826" s="413"/>
    </row>
    <row r="827" spans="1:4" ht="36">
      <c r="A827" s="411"/>
      <c r="C827" s="415" t="s">
        <v>1197</v>
      </c>
      <c r="D827" s="413"/>
    </row>
    <row r="828" spans="1:4">
      <c r="A828" s="411"/>
      <c r="B828" s="412"/>
      <c r="D828" s="413"/>
    </row>
    <row r="829" spans="1:4" ht="48">
      <c r="A829" s="411"/>
      <c r="C829" s="415" t="s">
        <v>1198</v>
      </c>
      <c r="D829" s="413"/>
    </row>
    <row r="830" spans="1:4">
      <c r="A830" s="411"/>
      <c r="B830" s="412"/>
      <c r="D830" s="413"/>
    </row>
    <row r="831" spans="1:4" ht="36">
      <c r="A831" s="411"/>
      <c r="C831" s="415" t="s">
        <v>1199</v>
      </c>
      <c r="D831" s="413"/>
    </row>
    <row r="832" spans="1:4">
      <c r="A832" s="411"/>
      <c r="B832" s="412"/>
      <c r="D832" s="413"/>
    </row>
    <row r="833" spans="1:4" ht="36">
      <c r="A833" s="411"/>
      <c r="C833" s="415" t="s">
        <v>1200</v>
      </c>
      <c r="D833" s="413"/>
    </row>
    <row r="834" spans="1:4">
      <c r="A834" s="411"/>
      <c r="B834" s="412"/>
      <c r="D834" s="413"/>
    </row>
    <row r="835" spans="1:4" ht="48">
      <c r="A835" s="411"/>
      <c r="C835" s="415" t="s">
        <v>1201</v>
      </c>
      <c r="D835" s="413"/>
    </row>
    <row r="836" spans="1:4">
      <c r="A836" s="411"/>
      <c r="B836" s="412"/>
      <c r="D836" s="413"/>
    </row>
    <row r="837" spans="1:4" ht="60">
      <c r="A837" s="411"/>
      <c r="C837" s="415" t="s">
        <v>1202</v>
      </c>
      <c r="D837" s="413"/>
    </row>
    <row r="838" spans="1:4">
      <c r="A838" s="411"/>
      <c r="B838" s="412"/>
      <c r="D838" s="413"/>
    </row>
    <row r="839" spans="1:4">
      <c r="A839" s="411">
        <v>1.36</v>
      </c>
      <c r="B839" s="412"/>
      <c r="C839" s="417" t="s">
        <v>1203</v>
      </c>
      <c r="D839" s="413"/>
    </row>
    <row r="840" spans="1:4">
      <c r="A840" s="411"/>
      <c r="B840" s="412"/>
      <c r="D840" s="413"/>
    </row>
    <row r="841" spans="1:4" ht="84">
      <c r="A841" s="411"/>
      <c r="B841" s="412"/>
      <c r="C841" s="415" t="s">
        <v>1204</v>
      </c>
      <c r="D841" s="413"/>
    </row>
    <row r="842" spans="1:4" s="423" customFormat="1">
      <c r="A842" s="420"/>
      <c r="B842" s="421"/>
      <c r="C842" s="408" t="s">
        <v>854</v>
      </c>
      <c r="D842" s="422"/>
    </row>
    <row r="843" spans="1:4">
      <c r="A843" s="411">
        <v>1.37</v>
      </c>
      <c r="B843" s="412"/>
      <c r="C843" s="417" t="s">
        <v>1205</v>
      </c>
      <c r="D843" s="413"/>
    </row>
    <row r="844" spans="1:4">
      <c r="A844" s="411"/>
      <c r="B844" s="412"/>
      <c r="D844" s="413"/>
    </row>
    <row r="845" spans="1:4" ht="78.75" customHeight="1">
      <c r="A845" s="411"/>
      <c r="B845" s="412"/>
      <c r="C845" s="415" t="s">
        <v>1206</v>
      </c>
      <c r="D845" s="413"/>
    </row>
    <row r="846" spans="1:4">
      <c r="A846" s="411"/>
      <c r="B846" s="412"/>
      <c r="D846" s="413"/>
    </row>
    <row r="847" spans="1:4">
      <c r="A847" s="411">
        <v>1.38</v>
      </c>
      <c r="B847" s="412"/>
      <c r="C847" s="417" t="s">
        <v>1207</v>
      </c>
      <c r="D847" s="413"/>
    </row>
    <row r="848" spans="1:4">
      <c r="A848" s="411"/>
      <c r="B848" s="412"/>
      <c r="D848" s="413"/>
    </row>
    <row r="849" spans="1:4" ht="24">
      <c r="A849" s="411"/>
      <c r="B849" s="412"/>
      <c r="C849" s="415" t="s">
        <v>1208</v>
      </c>
      <c r="D849" s="413"/>
    </row>
    <row r="850" spans="1:4" ht="48">
      <c r="A850" s="411"/>
      <c r="B850" s="412"/>
      <c r="C850" s="415" t="s">
        <v>1209</v>
      </c>
      <c r="D850" s="413"/>
    </row>
    <row r="851" spans="1:4" ht="60">
      <c r="A851" s="411"/>
      <c r="B851" s="412"/>
      <c r="C851" s="415" t="s">
        <v>1210</v>
      </c>
      <c r="D851" s="413"/>
    </row>
    <row r="852" spans="1:4">
      <c r="A852" s="411"/>
      <c r="B852" s="412"/>
      <c r="D852" s="413"/>
    </row>
    <row r="853" spans="1:4">
      <c r="A853" s="411">
        <v>1.39</v>
      </c>
      <c r="B853" s="412"/>
      <c r="C853" s="415" t="s">
        <v>1300</v>
      </c>
      <c r="D853" s="413"/>
    </row>
    <row r="854" spans="1:4">
      <c r="A854" s="411"/>
      <c r="B854" s="412"/>
      <c r="D854" s="413"/>
    </row>
    <row r="855" spans="1:4" ht="49.5" customHeight="1">
      <c r="A855" s="411"/>
      <c r="C855" s="415" t="s">
        <v>1211</v>
      </c>
      <c r="D855" s="413"/>
    </row>
    <row r="856" spans="1:4">
      <c r="A856" s="411"/>
      <c r="B856" s="412"/>
      <c r="D856" s="413"/>
    </row>
    <row r="857" spans="1:4">
      <c r="A857" s="431">
        <v>1.4</v>
      </c>
      <c r="B857" s="412"/>
      <c r="C857" s="415" t="s">
        <v>1301</v>
      </c>
      <c r="D857" s="413"/>
    </row>
    <row r="858" spans="1:4">
      <c r="A858" s="411"/>
      <c r="B858" s="412"/>
      <c r="D858" s="413"/>
    </row>
    <row r="859" spans="1:4" ht="36">
      <c r="A859" s="411"/>
      <c r="C859" s="415" t="s">
        <v>1212</v>
      </c>
      <c r="D859" s="413"/>
    </row>
    <row r="860" spans="1:4">
      <c r="A860" s="411"/>
      <c r="B860" s="412"/>
      <c r="C860" s="415" t="s">
        <v>1213</v>
      </c>
      <c r="D860" s="413"/>
    </row>
    <row r="861" spans="1:4" ht="48">
      <c r="A861" s="411"/>
      <c r="B861" s="412"/>
      <c r="C861" s="415" t="s">
        <v>1214</v>
      </c>
      <c r="D861" s="413"/>
    </row>
    <row r="862" spans="1:4" ht="36">
      <c r="A862" s="411"/>
      <c r="B862" s="412"/>
      <c r="C862" s="415" t="s">
        <v>1215</v>
      </c>
      <c r="D862" s="413"/>
    </row>
    <row r="863" spans="1:4">
      <c r="A863" s="411"/>
      <c r="B863" s="412"/>
      <c r="C863" s="64" t="s">
        <v>1216</v>
      </c>
      <c r="D863" s="413"/>
    </row>
    <row r="864" spans="1:4" ht="63" customHeight="1">
      <c r="A864" s="411"/>
      <c r="B864" s="412"/>
      <c r="C864" s="64" t="s">
        <v>1217</v>
      </c>
      <c r="D864" s="413"/>
    </row>
    <row r="865" spans="1:4" ht="24">
      <c r="A865" s="411"/>
      <c r="B865" s="412"/>
      <c r="C865" s="64" t="s">
        <v>1218</v>
      </c>
      <c r="D865" s="413"/>
    </row>
    <row r="866" spans="1:4" ht="48">
      <c r="A866" s="411"/>
      <c r="B866" s="412"/>
      <c r="C866" s="64" t="s">
        <v>1219</v>
      </c>
      <c r="D866" s="413"/>
    </row>
    <row r="867" spans="1:4" ht="24">
      <c r="A867" s="411"/>
      <c r="B867" s="412"/>
      <c r="C867" s="64" t="s">
        <v>1220</v>
      </c>
      <c r="D867" s="413"/>
    </row>
    <row r="868" spans="1:4">
      <c r="A868" s="411"/>
      <c r="B868" s="412"/>
      <c r="C868" s="64"/>
      <c r="D868" s="413"/>
    </row>
    <row r="869" spans="1:4">
      <c r="A869" s="411"/>
      <c r="B869" s="412"/>
      <c r="C869" s="64"/>
      <c r="D869" s="413"/>
    </row>
    <row r="870" spans="1:4">
      <c r="A870" s="411"/>
      <c r="B870" s="412"/>
      <c r="C870" s="64"/>
      <c r="D870" s="413"/>
    </row>
    <row r="871" spans="1:4">
      <c r="A871" s="411"/>
      <c r="B871" s="412"/>
      <c r="C871" s="64"/>
      <c r="D871" s="413"/>
    </row>
    <row r="872" spans="1:4" s="423" customFormat="1">
      <c r="A872" s="420"/>
      <c r="B872" s="421"/>
      <c r="C872" s="408" t="s">
        <v>854</v>
      </c>
      <c r="D872" s="422"/>
    </row>
    <row r="873" spans="1:4">
      <c r="A873" s="411"/>
      <c r="B873" s="412"/>
      <c r="C873" s="64"/>
      <c r="D873" s="413"/>
    </row>
    <row r="874" spans="1:4">
      <c r="A874" s="411"/>
      <c r="B874" s="412"/>
      <c r="C874" s="64"/>
      <c r="D874" s="413"/>
    </row>
    <row r="875" spans="1:4" ht="36">
      <c r="A875" s="411"/>
      <c r="B875" s="412"/>
      <c r="C875" s="64" t="s">
        <v>1221</v>
      </c>
      <c r="D875" s="413"/>
    </row>
    <row r="876" spans="1:4" ht="48">
      <c r="A876" s="411"/>
      <c r="B876" s="412"/>
      <c r="C876" s="64" t="s">
        <v>1222</v>
      </c>
      <c r="D876" s="413"/>
    </row>
    <row r="877" spans="1:4" ht="24">
      <c r="A877" s="411"/>
      <c r="B877" s="412"/>
      <c r="C877" s="64" t="s">
        <v>1223</v>
      </c>
      <c r="D877" s="413"/>
    </row>
    <row r="878" spans="1:4" ht="36">
      <c r="A878" s="411"/>
      <c r="B878" s="412"/>
      <c r="C878" s="64" t="s">
        <v>1224</v>
      </c>
      <c r="D878" s="413"/>
    </row>
    <row r="879" spans="1:4" ht="39.75" customHeight="1">
      <c r="A879" s="411"/>
      <c r="B879" s="412"/>
      <c r="C879" s="64" t="s">
        <v>1225</v>
      </c>
      <c r="D879" s="413"/>
    </row>
    <row r="880" spans="1:4" ht="24">
      <c r="A880" s="411"/>
      <c r="B880" s="412"/>
      <c r="C880" s="64" t="s">
        <v>1226</v>
      </c>
      <c r="D880" s="413"/>
    </row>
    <row r="881" spans="1:4" ht="36">
      <c r="A881" s="411"/>
      <c r="B881" s="412"/>
      <c r="C881" s="64" t="s">
        <v>1227</v>
      </c>
      <c r="D881" s="413"/>
    </row>
    <row r="882" spans="1:4" ht="24">
      <c r="A882" s="411"/>
      <c r="B882" s="412"/>
      <c r="C882" s="64" t="s">
        <v>1228</v>
      </c>
      <c r="D882" s="413"/>
    </row>
    <row r="883" spans="1:4">
      <c r="A883" s="411"/>
      <c r="B883" s="412"/>
      <c r="D883" s="413"/>
    </row>
    <row r="884" spans="1:4">
      <c r="A884" s="411"/>
      <c r="D884" s="413"/>
    </row>
    <row r="885" spans="1:4">
      <c r="A885" s="411">
        <v>1.41</v>
      </c>
      <c r="B885" s="412"/>
      <c r="C885" s="417" t="s">
        <v>1229</v>
      </c>
      <c r="D885" s="413"/>
    </row>
    <row r="886" spans="1:4">
      <c r="A886" s="411"/>
      <c r="B886" s="412"/>
      <c r="D886" s="413"/>
    </row>
    <row r="887" spans="1:4">
      <c r="A887" s="411"/>
      <c r="C887" s="415" t="s">
        <v>1302</v>
      </c>
      <c r="D887" s="413"/>
    </row>
    <row r="888" spans="1:4">
      <c r="A888" s="411"/>
      <c r="B888" s="412"/>
      <c r="D888" s="413"/>
    </row>
    <row r="889" spans="1:4" ht="28.5" customHeight="1">
      <c r="A889" s="411"/>
      <c r="C889" s="415" t="s">
        <v>1230</v>
      </c>
      <c r="D889" s="413"/>
    </row>
    <row r="890" spans="1:4">
      <c r="A890" s="411"/>
      <c r="B890" s="412"/>
      <c r="D890" s="413"/>
    </row>
    <row r="891" spans="1:4" ht="52.5" customHeight="1">
      <c r="A891" s="411"/>
      <c r="C891" s="415" t="s">
        <v>1231</v>
      </c>
      <c r="D891" s="413"/>
    </row>
    <row r="892" spans="1:4">
      <c r="A892" s="411"/>
      <c r="B892" s="412"/>
      <c r="D892" s="413"/>
    </row>
    <row r="893" spans="1:4" ht="72">
      <c r="A893" s="411"/>
      <c r="C893" s="415" t="s">
        <v>1232</v>
      </c>
      <c r="D893" s="413"/>
    </row>
    <row r="894" spans="1:4">
      <c r="A894" s="411"/>
      <c r="B894" s="412"/>
      <c r="D894" s="413"/>
    </row>
    <row r="895" spans="1:4">
      <c r="A895" s="411"/>
      <c r="C895" s="415" t="s">
        <v>1303</v>
      </c>
      <c r="D895" s="413"/>
    </row>
    <row r="896" spans="1:4">
      <c r="A896" s="411"/>
      <c r="B896" s="412"/>
      <c r="D896" s="413"/>
    </row>
    <row r="897" spans="1:4" ht="115.5" customHeight="1">
      <c r="A897" s="411"/>
      <c r="C897" s="415" t="s">
        <v>1233</v>
      </c>
      <c r="D897" s="413"/>
    </row>
    <row r="898" spans="1:4">
      <c r="A898" s="411"/>
      <c r="B898" s="412"/>
      <c r="D898" s="413"/>
    </row>
    <row r="899" spans="1:4">
      <c r="A899" s="411"/>
      <c r="B899" s="412"/>
      <c r="D899" s="413"/>
    </row>
    <row r="900" spans="1:4">
      <c r="A900" s="411"/>
      <c r="B900" s="412"/>
      <c r="D900" s="413"/>
    </row>
    <row r="901" spans="1:4">
      <c r="A901" s="411"/>
      <c r="B901" s="412"/>
      <c r="D901" s="413"/>
    </row>
    <row r="902" spans="1:4" s="423" customFormat="1">
      <c r="A902" s="420"/>
      <c r="B902" s="421"/>
      <c r="C902" s="408" t="s">
        <v>854</v>
      </c>
      <c r="D902" s="422"/>
    </row>
    <row r="903" spans="1:4">
      <c r="A903" s="411"/>
      <c r="B903" s="412"/>
      <c r="D903" s="413"/>
    </row>
    <row r="904" spans="1:4">
      <c r="A904" s="411"/>
      <c r="B904" s="412"/>
      <c r="D904" s="413"/>
    </row>
    <row r="905" spans="1:4" ht="24.75" customHeight="1">
      <c r="A905" s="411">
        <v>1.42</v>
      </c>
      <c r="B905" s="412"/>
      <c r="C905" s="417" t="s">
        <v>1234</v>
      </c>
      <c r="D905" s="413"/>
    </row>
    <row r="906" spans="1:4">
      <c r="A906" s="411"/>
      <c r="B906" s="412"/>
      <c r="D906" s="413"/>
    </row>
    <row r="907" spans="1:4" ht="30.75" customHeight="1">
      <c r="A907" s="411"/>
      <c r="C907" s="415" t="s">
        <v>1235</v>
      </c>
      <c r="D907" s="413"/>
    </row>
    <row r="908" spans="1:4">
      <c r="A908" s="411"/>
      <c r="B908" s="412"/>
      <c r="D908" s="413"/>
    </row>
    <row r="909" spans="1:4">
      <c r="A909" s="411"/>
      <c r="B909" s="412"/>
      <c r="D909" s="413"/>
    </row>
    <row r="910" spans="1:4">
      <c r="A910" s="411">
        <v>1.43</v>
      </c>
      <c r="B910" s="412"/>
      <c r="C910" s="417" t="s">
        <v>1236</v>
      </c>
      <c r="D910" s="413"/>
    </row>
    <row r="911" spans="1:4">
      <c r="A911" s="411"/>
      <c r="B911" s="412"/>
      <c r="D911" s="413"/>
    </row>
    <row r="912" spans="1:4">
      <c r="A912" s="411"/>
      <c r="C912" s="415" t="s">
        <v>1237</v>
      </c>
      <c r="D912" s="413"/>
    </row>
    <row r="913" spans="1:4">
      <c r="A913" s="411"/>
      <c r="B913" s="412"/>
      <c r="D913" s="413"/>
    </row>
    <row r="914" spans="1:4">
      <c r="A914" s="411"/>
      <c r="C914" s="415" t="s">
        <v>1238</v>
      </c>
      <c r="D914" s="413"/>
    </row>
    <row r="915" spans="1:4">
      <c r="A915" s="411"/>
      <c r="C915" s="415" t="s">
        <v>1239</v>
      </c>
      <c r="D915" s="413"/>
    </row>
    <row r="916" spans="1:4">
      <c r="A916" s="411"/>
      <c r="C916" s="415" t="s">
        <v>1240</v>
      </c>
      <c r="D916" s="413"/>
    </row>
    <row r="917" spans="1:4">
      <c r="A917" s="411"/>
      <c r="C917" s="415" t="s">
        <v>1241</v>
      </c>
      <c r="D917" s="413"/>
    </row>
    <row r="918" spans="1:4">
      <c r="A918" s="411"/>
      <c r="C918" s="415" t="s">
        <v>1242</v>
      </c>
      <c r="D918" s="413"/>
    </row>
    <row r="919" spans="1:4">
      <c r="A919" s="411"/>
      <c r="C919" s="415" t="s">
        <v>1243</v>
      </c>
      <c r="D919" s="413"/>
    </row>
    <row r="920" spans="1:4">
      <c r="A920" s="411"/>
      <c r="C920" s="415" t="s">
        <v>1244</v>
      </c>
      <c r="D920" s="413"/>
    </row>
    <row r="921" spans="1:4">
      <c r="A921" s="411"/>
      <c r="B921" s="412"/>
      <c r="D921" s="413"/>
    </row>
    <row r="922" spans="1:4">
      <c r="A922" s="411">
        <v>1.44</v>
      </c>
      <c r="B922" s="412"/>
      <c r="C922" s="417" t="s">
        <v>1245</v>
      </c>
      <c r="D922" s="413"/>
    </row>
    <row r="923" spans="1:4">
      <c r="A923" s="411"/>
      <c r="B923" s="412"/>
      <c r="D923" s="413"/>
    </row>
    <row r="924" spans="1:4" ht="48">
      <c r="A924" s="411"/>
      <c r="C924" s="415" t="s">
        <v>1246</v>
      </c>
      <c r="D924" s="413"/>
    </row>
    <row r="925" spans="1:4">
      <c r="A925" s="411"/>
      <c r="B925" s="412"/>
      <c r="D925" s="413"/>
    </row>
    <row r="926" spans="1:4">
      <c r="A926" s="411">
        <v>1.45</v>
      </c>
      <c r="B926" s="428"/>
      <c r="C926" s="73" t="s">
        <v>1247</v>
      </c>
      <c r="D926" s="413"/>
    </row>
    <row r="927" spans="1:4">
      <c r="A927" s="418"/>
      <c r="B927" s="429"/>
      <c r="D927" s="413"/>
    </row>
    <row r="928" spans="1:4" ht="132">
      <c r="A928" s="411"/>
      <c r="C928" s="64" t="s">
        <v>1248</v>
      </c>
      <c r="D928" s="413"/>
    </row>
    <row r="929" spans="1:4">
      <c r="A929" s="411"/>
      <c r="B929" s="428"/>
      <c r="D929" s="413"/>
    </row>
    <row r="930" spans="1:4" ht="48">
      <c r="A930" s="411"/>
      <c r="C930" s="64" t="s">
        <v>1249</v>
      </c>
      <c r="D930" s="413"/>
    </row>
    <row r="931" spans="1:4">
      <c r="A931" s="411"/>
      <c r="B931" s="412"/>
      <c r="D931" s="413"/>
    </row>
    <row r="932" spans="1:4">
      <c r="A932" s="411">
        <v>1.46</v>
      </c>
      <c r="B932" s="412"/>
      <c r="C932" s="417" t="s">
        <v>1250</v>
      </c>
      <c r="D932" s="413"/>
    </row>
    <row r="933" spans="1:4" ht="24">
      <c r="A933" s="411"/>
      <c r="C933" s="415" t="s">
        <v>1251</v>
      </c>
      <c r="D933" s="413"/>
    </row>
    <row r="934" spans="1:4">
      <c r="A934" s="411"/>
      <c r="B934" s="412"/>
      <c r="D934" s="413"/>
    </row>
    <row r="935" spans="1:4">
      <c r="A935" s="411"/>
      <c r="B935" s="419"/>
      <c r="C935" s="429" t="s">
        <v>1252</v>
      </c>
      <c r="D935" s="413"/>
    </row>
    <row r="936" spans="1:4">
      <c r="A936" s="411"/>
      <c r="B936" s="412"/>
      <c r="C936" s="428"/>
      <c r="D936" s="413"/>
    </row>
    <row r="937" spans="1:4" ht="60">
      <c r="A937" s="411"/>
      <c r="B937" s="412"/>
      <c r="C937" s="64" t="s">
        <v>1253</v>
      </c>
      <c r="D937" s="413"/>
    </row>
    <row r="938" spans="1:4">
      <c r="A938" s="411"/>
      <c r="B938" s="412"/>
      <c r="D938" s="413"/>
    </row>
    <row r="939" spans="1:4">
      <c r="A939" s="411"/>
      <c r="D939" s="413"/>
    </row>
    <row r="940" spans="1:4">
      <c r="A940" s="411"/>
      <c r="D940" s="413"/>
    </row>
    <row r="941" spans="1:4" s="423" customFormat="1">
      <c r="A941" s="420"/>
      <c r="B941" s="421"/>
      <c r="C941" s="408" t="s">
        <v>854</v>
      </c>
      <c r="D941" s="422"/>
    </row>
  </sheetData>
  <sheetProtection algorithmName="SHA-512" hashValue="QiBCkUjxMRCYmLBulWGV7UnViafxmCEhy72VeHqR67hG2OAXTmJMEQkY3rwn8VOzyoufr2K5oXhXOMQBcgEYvQ==" saltValue="coU4vDOiyhnwDAxaRqk9kg==" spinCount="100000" sheet="1" objects="1" scenarios="1"/>
  <pageMargins left="0.51181102362204722" right="0" top="0.74803149606299213" bottom="0.74803149606299213" header="0.31496062992125984" footer="0.31496062992125984"/>
  <pageSetup paperSize="9" scale="96" orientation="portrait" r:id="rId1"/>
  <headerFooter>
    <oddHeader>&amp;R&amp;"Arial,Regular"&amp;10CONSTRUCTION OF A NEW PERMIT OFFICE AT SSR INTERNATIONAL AIRPORT</oddHeader>
    <oddFooter>&amp;L&amp;"Arial,Regular"&amp;9Bill No 1 - Preliminaries and Genral Conditions of Contract&amp;C&amp;"Arial,Regular"&amp;10 1/&amp;P&amp;R&amp;"Arial,Regular"&amp;10Ong Seng Goburdhun Partners Ltd</oddFooter>
  </headerFooter>
  <rowBreaks count="22" manualBreakCount="22">
    <brk id="52" max="3" man="1"/>
    <brk id="100" max="3" man="1"/>
    <brk id="160" max="3" man="1"/>
    <brk id="223" max="3" man="1"/>
    <brk id="319" max="3" man="1"/>
    <brk id="349" max="3" man="1"/>
    <brk id="408" max="3" man="1"/>
    <brk id="444" max="3" man="1"/>
    <brk id="478" max="3" man="1"/>
    <brk id="548" max="3" man="1"/>
    <brk id="577" max="3" man="1"/>
    <brk id="608" max="3" man="1"/>
    <brk id="638" max="3" man="1"/>
    <brk id="665" max="3" man="1"/>
    <brk id="697" max="3" man="1"/>
    <brk id="727" max="3" man="1"/>
    <brk id="759" max="3" man="1"/>
    <brk id="785" max="3" man="1"/>
    <brk id="816" max="3" man="1"/>
    <brk id="842" max="3" man="1"/>
    <brk id="872" max="3" man="1"/>
    <brk id="902" max="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108"/>
  <sheetViews>
    <sheetView view="pageBreakPreview" topLeftCell="A10" zoomScale="110" zoomScaleNormal="100" zoomScaleSheetLayoutView="110" workbookViewId="0">
      <selection activeCell="D10" sqref="D10"/>
    </sheetView>
  </sheetViews>
  <sheetFormatPr defaultColWidth="9.140625" defaultRowHeight="12"/>
  <cols>
    <col min="1" max="1" width="8" style="187" customWidth="1"/>
    <col min="2" max="2" width="52" style="345" customWidth="1"/>
    <col min="3" max="3" width="7.7109375" style="216" customWidth="1"/>
    <col min="4" max="4" width="8.28515625" style="216" customWidth="1"/>
    <col min="5" max="5" width="10.140625" style="344" customWidth="1"/>
    <col min="6" max="6" width="11.5703125" style="344" customWidth="1"/>
    <col min="7" max="7" width="1" style="344" customWidth="1"/>
    <col min="8" max="16384" width="9.140625" style="331"/>
  </cols>
  <sheetData>
    <row r="1" spans="1:7" s="324" customFormat="1">
      <c r="A1" s="317" t="s">
        <v>712</v>
      </c>
      <c r="B1" s="318" t="s">
        <v>0</v>
      </c>
      <c r="C1" s="319" t="s">
        <v>713</v>
      </c>
      <c r="D1" s="320" t="s">
        <v>714</v>
      </c>
      <c r="E1" s="321" t="s">
        <v>715</v>
      </c>
      <c r="F1" s="322" t="s">
        <v>275</v>
      </c>
      <c r="G1" s="323"/>
    </row>
    <row r="2" spans="1:7" s="181" customFormat="1">
      <c r="A2" s="144"/>
      <c r="B2" s="325"/>
      <c r="C2" s="216"/>
      <c r="D2" s="326"/>
      <c r="F2" s="182"/>
    </row>
    <row r="3" spans="1:7" s="181" customFormat="1">
      <c r="A3" s="144"/>
      <c r="B3" s="325"/>
      <c r="C3" s="216"/>
      <c r="D3" s="326"/>
      <c r="E3" s="327"/>
      <c r="F3" s="328"/>
      <c r="G3" s="329"/>
    </row>
    <row r="4" spans="1:7" s="181" customFormat="1">
      <c r="A4" s="144"/>
      <c r="B4" s="325"/>
      <c r="C4" s="216"/>
      <c r="D4" s="326"/>
      <c r="E4" s="327"/>
      <c r="F4" s="328"/>
      <c r="G4" s="329"/>
    </row>
    <row r="5" spans="1:7">
      <c r="A5" s="144"/>
      <c r="B5" s="330" t="s">
        <v>387</v>
      </c>
      <c r="D5" s="326"/>
      <c r="E5" s="331"/>
      <c r="F5" s="332"/>
      <c r="G5" s="331"/>
    </row>
    <row r="6" spans="1:7">
      <c r="A6" s="144"/>
      <c r="B6" s="330" t="s">
        <v>721</v>
      </c>
      <c r="D6" s="326"/>
      <c r="E6" s="331"/>
      <c r="F6" s="332"/>
      <c r="G6" s="331"/>
    </row>
    <row r="7" spans="1:7">
      <c r="A7" s="144"/>
      <c r="B7" s="325"/>
      <c r="D7" s="326"/>
      <c r="E7" s="331"/>
      <c r="F7" s="332"/>
      <c r="G7" s="331"/>
    </row>
    <row r="8" spans="1:7">
      <c r="A8" s="144"/>
      <c r="B8" s="333" t="s">
        <v>716</v>
      </c>
      <c r="D8" s="326"/>
      <c r="E8" s="331"/>
      <c r="F8" s="332"/>
      <c r="G8" s="331"/>
    </row>
    <row r="9" spans="1:7">
      <c r="A9" s="144"/>
      <c r="B9" s="325"/>
      <c r="D9" s="326"/>
      <c r="E9" s="331"/>
      <c r="F9" s="332"/>
      <c r="G9" s="331"/>
    </row>
    <row r="10" spans="1:7" ht="168" customHeight="1">
      <c r="A10" s="144">
        <v>4.0999999999999996</v>
      </c>
      <c r="B10" s="325" t="s">
        <v>3126</v>
      </c>
      <c r="C10" s="216" t="s">
        <v>196</v>
      </c>
      <c r="D10" s="326">
        <v>92</v>
      </c>
      <c r="E10" s="331"/>
      <c r="F10" s="332"/>
      <c r="G10" s="331"/>
    </row>
    <row r="11" spans="1:7">
      <c r="A11" s="144"/>
      <c r="B11" s="325"/>
      <c r="D11" s="326"/>
      <c r="E11" s="331"/>
      <c r="F11" s="332"/>
      <c r="G11" s="331"/>
    </row>
    <row r="12" spans="1:7">
      <c r="A12" s="144"/>
      <c r="B12" s="325"/>
      <c r="D12" s="326"/>
      <c r="E12" s="331"/>
      <c r="F12" s="332"/>
      <c r="G12" s="331"/>
    </row>
    <row r="13" spans="1:7" ht="21.75" customHeight="1">
      <c r="A13" s="144">
        <v>4.2</v>
      </c>
      <c r="B13" s="325" t="s">
        <v>722</v>
      </c>
      <c r="C13" s="216" t="s">
        <v>196</v>
      </c>
      <c r="D13" s="326">
        <v>15</v>
      </c>
      <c r="E13" s="331"/>
      <c r="F13" s="332"/>
      <c r="G13" s="331"/>
    </row>
    <row r="14" spans="1:7">
      <c r="A14" s="144"/>
      <c r="B14" s="325"/>
      <c r="D14" s="326"/>
      <c r="E14" s="331"/>
      <c r="F14" s="332"/>
      <c r="G14" s="331"/>
    </row>
    <row r="15" spans="1:7">
      <c r="A15" s="144"/>
      <c r="B15" s="325"/>
      <c r="D15" s="326"/>
      <c r="E15" s="331"/>
      <c r="F15" s="332"/>
      <c r="G15" s="331"/>
    </row>
    <row r="16" spans="1:7">
      <c r="A16" s="144"/>
      <c r="B16" s="333" t="s">
        <v>723</v>
      </c>
      <c r="D16" s="326"/>
      <c r="E16" s="331"/>
      <c r="F16" s="332"/>
      <c r="G16" s="331"/>
    </row>
    <row r="17" spans="1:7">
      <c r="A17" s="144"/>
      <c r="B17" s="325"/>
      <c r="D17" s="326"/>
      <c r="E17" s="331"/>
      <c r="F17" s="332"/>
      <c r="G17" s="331"/>
    </row>
    <row r="18" spans="1:7">
      <c r="A18" s="144"/>
      <c r="B18" s="325"/>
      <c r="D18" s="326"/>
      <c r="E18" s="331"/>
      <c r="F18" s="332"/>
      <c r="G18" s="331"/>
    </row>
    <row r="19" spans="1:7" ht="51.75" customHeight="1">
      <c r="A19" s="144">
        <v>4.3</v>
      </c>
      <c r="B19" s="325" t="s">
        <v>717</v>
      </c>
      <c r="C19" s="993" t="s">
        <v>423</v>
      </c>
      <c r="D19" s="121">
        <v>5</v>
      </c>
      <c r="E19" s="331"/>
      <c r="F19" s="332"/>
      <c r="G19" s="331"/>
    </row>
    <row r="20" spans="1:7">
      <c r="A20" s="144"/>
      <c r="B20" s="325"/>
      <c r="D20" s="326"/>
      <c r="E20" s="331"/>
      <c r="F20" s="332"/>
      <c r="G20" s="331"/>
    </row>
    <row r="21" spans="1:7">
      <c r="A21" s="144"/>
      <c r="B21" s="325"/>
      <c r="D21" s="326"/>
      <c r="E21" s="331"/>
      <c r="F21" s="332"/>
      <c r="G21" s="331"/>
    </row>
    <row r="22" spans="1:7" ht="117" customHeight="1">
      <c r="A22" s="144">
        <v>4.4000000000000004</v>
      </c>
      <c r="B22" s="325" t="s">
        <v>3115</v>
      </c>
      <c r="C22" s="993" t="s">
        <v>199</v>
      </c>
      <c r="D22" s="121">
        <v>3</v>
      </c>
      <c r="E22" s="331"/>
      <c r="F22" s="332"/>
      <c r="G22" s="331"/>
    </row>
    <row r="23" spans="1:7">
      <c r="A23" s="144"/>
      <c r="B23" s="325"/>
      <c r="D23" s="326"/>
      <c r="E23" s="331"/>
      <c r="F23" s="332"/>
      <c r="G23" s="331"/>
    </row>
    <row r="24" spans="1:7">
      <c r="A24" s="144"/>
      <c r="B24" s="333" t="s">
        <v>719</v>
      </c>
      <c r="D24" s="326"/>
      <c r="E24" s="331"/>
      <c r="F24" s="332"/>
      <c r="G24" s="331"/>
    </row>
    <row r="25" spans="1:7">
      <c r="A25" s="144"/>
      <c r="B25" s="325"/>
      <c r="D25" s="326"/>
      <c r="E25" s="331"/>
      <c r="F25" s="332"/>
      <c r="G25" s="331"/>
    </row>
    <row r="26" spans="1:7">
      <c r="A26" s="144"/>
      <c r="B26" s="325"/>
      <c r="D26" s="326"/>
      <c r="E26" s="331"/>
      <c r="F26" s="332"/>
      <c r="G26" s="331"/>
    </row>
    <row r="27" spans="1:7" ht="75.75" customHeight="1">
      <c r="A27" s="144">
        <v>4.5</v>
      </c>
      <c r="B27" s="325" t="s">
        <v>724</v>
      </c>
      <c r="C27" s="216" t="s">
        <v>199</v>
      </c>
      <c r="D27" s="326">
        <v>3</v>
      </c>
      <c r="E27" s="331"/>
      <c r="F27" s="332"/>
      <c r="G27" s="331"/>
    </row>
    <row r="28" spans="1:7">
      <c r="A28" s="144"/>
      <c r="B28" s="325"/>
      <c r="D28" s="326"/>
      <c r="E28" s="331"/>
      <c r="F28" s="332"/>
      <c r="G28" s="331"/>
    </row>
    <row r="29" spans="1:7">
      <c r="A29" s="144"/>
      <c r="B29" s="325"/>
      <c r="D29" s="326"/>
      <c r="E29" s="331"/>
      <c r="F29" s="332"/>
      <c r="G29" s="331"/>
    </row>
    <row r="30" spans="1:7">
      <c r="A30" s="115"/>
      <c r="B30" s="318" t="s">
        <v>10</v>
      </c>
      <c r="C30" s="334"/>
      <c r="D30" s="335"/>
      <c r="E30" s="336"/>
      <c r="F30" s="337"/>
      <c r="G30" s="331"/>
    </row>
    <row r="31" spans="1:7">
      <c r="A31" s="144"/>
      <c r="B31" s="325"/>
      <c r="D31" s="326"/>
      <c r="E31" s="331"/>
      <c r="F31" s="332"/>
      <c r="G31" s="331"/>
    </row>
    <row r="32" spans="1:7">
      <c r="A32" s="144"/>
      <c r="B32" s="333" t="s">
        <v>725</v>
      </c>
      <c r="D32" s="326"/>
      <c r="E32" s="331"/>
      <c r="F32" s="332"/>
      <c r="G32" s="331"/>
    </row>
    <row r="33" spans="1:7">
      <c r="A33" s="144"/>
      <c r="B33" s="325"/>
      <c r="D33" s="326"/>
      <c r="E33" s="331"/>
      <c r="F33" s="332"/>
      <c r="G33" s="331"/>
    </row>
    <row r="34" spans="1:7">
      <c r="A34" s="144"/>
      <c r="B34" s="325"/>
      <c r="D34" s="326"/>
      <c r="E34" s="331"/>
      <c r="F34" s="332"/>
      <c r="G34" s="331"/>
    </row>
    <row r="35" spans="1:7" ht="42.75" customHeight="1">
      <c r="A35" s="338">
        <v>4.5999999999999996</v>
      </c>
      <c r="B35" s="325" t="s">
        <v>720</v>
      </c>
      <c r="C35" s="216" t="s">
        <v>718</v>
      </c>
      <c r="D35" s="326">
        <v>5</v>
      </c>
      <c r="E35" s="331"/>
      <c r="F35" s="332"/>
      <c r="G35" s="331"/>
    </row>
    <row r="36" spans="1:7" ht="21" customHeight="1">
      <c r="A36" s="339"/>
      <c r="B36" s="325"/>
      <c r="D36" s="326"/>
      <c r="E36" s="331"/>
      <c r="F36" s="332"/>
      <c r="G36" s="331"/>
    </row>
    <row r="37" spans="1:7" ht="78" customHeight="1">
      <c r="A37" s="338">
        <v>4.7</v>
      </c>
      <c r="B37" s="325" t="s">
        <v>3116</v>
      </c>
      <c r="C37" s="216" t="s">
        <v>199</v>
      </c>
      <c r="D37" s="326">
        <v>5</v>
      </c>
      <c r="E37" s="331"/>
      <c r="F37" s="332"/>
      <c r="G37" s="331"/>
    </row>
    <row r="38" spans="1:7" ht="15.75" customHeight="1">
      <c r="A38" s="339"/>
      <c r="B38" s="325"/>
      <c r="D38" s="326"/>
      <c r="E38" s="331"/>
      <c r="F38" s="332"/>
      <c r="G38" s="331"/>
    </row>
    <row r="39" spans="1:7" s="25" customFormat="1">
      <c r="A39" s="144"/>
      <c r="B39" s="330" t="s">
        <v>726</v>
      </c>
      <c r="C39" s="187"/>
      <c r="D39" s="286"/>
      <c r="E39" s="346"/>
      <c r="F39" s="347"/>
    </row>
    <row r="40" spans="1:7" s="25" customFormat="1">
      <c r="A40" s="144"/>
      <c r="B40" s="330"/>
      <c r="C40" s="187"/>
      <c r="D40" s="286"/>
      <c r="E40" s="346"/>
      <c r="F40" s="347"/>
    </row>
    <row r="41" spans="1:7" s="25" customFormat="1">
      <c r="A41" s="144"/>
      <c r="B41" s="325"/>
      <c r="C41" s="187"/>
      <c r="D41" s="286"/>
      <c r="E41" s="346"/>
      <c r="F41" s="347"/>
    </row>
    <row r="42" spans="1:7" s="25" customFormat="1" ht="113.45" customHeight="1">
      <c r="A42" s="144">
        <v>4.8</v>
      </c>
      <c r="B42" s="340" t="s">
        <v>728</v>
      </c>
      <c r="C42" s="187" t="s">
        <v>196</v>
      </c>
      <c r="D42" s="286">
        <v>15</v>
      </c>
      <c r="E42" s="346"/>
      <c r="F42" s="347"/>
    </row>
    <row r="43" spans="1:7" s="25" customFormat="1">
      <c r="A43" s="144"/>
      <c r="B43" s="340"/>
      <c r="C43" s="187"/>
      <c r="D43" s="286"/>
      <c r="E43" s="346"/>
      <c r="F43" s="347"/>
    </row>
    <row r="44" spans="1:7" s="25" customFormat="1">
      <c r="A44" s="144"/>
      <c r="B44" s="340"/>
      <c r="C44" s="187"/>
      <c r="D44" s="286"/>
      <c r="E44" s="346"/>
      <c r="F44" s="347"/>
    </row>
    <row r="45" spans="1:7" s="25" customFormat="1">
      <c r="A45" s="144">
        <v>4.9000000000000004</v>
      </c>
      <c r="B45" s="340" t="s">
        <v>729</v>
      </c>
      <c r="C45" s="187" t="s">
        <v>196</v>
      </c>
      <c r="D45" s="286">
        <v>22</v>
      </c>
      <c r="E45" s="346"/>
      <c r="F45" s="347"/>
    </row>
    <row r="46" spans="1:7" s="25" customFormat="1">
      <c r="A46" s="144"/>
      <c r="B46" s="340"/>
      <c r="C46" s="187"/>
      <c r="D46" s="286"/>
      <c r="E46" s="346"/>
      <c r="F46" s="347"/>
    </row>
    <row r="47" spans="1:7" s="25" customFormat="1">
      <c r="A47" s="144"/>
      <c r="B47" s="340"/>
      <c r="C47" s="187"/>
      <c r="D47" s="286"/>
      <c r="E47" s="346"/>
      <c r="F47" s="347"/>
    </row>
    <row r="48" spans="1:7" s="25" customFormat="1">
      <c r="A48" s="144"/>
      <c r="B48" s="348" t="s">
        <v>727</v>
      </c>
      <c r="C48" s="187"/>
      <c r="D48" s="286"/>
      <c r="E48" s="346"/>
      <c r="F48" s="347"/>
    </row>
    <row r="49" spans="1:7" s="25" customFormat="1">
      <c r="A49" s="144"/>
      <c r="B49" s="340"/>
      <c r="C49" s="187"/>
      <c r="D49" s="286"/>
      <c r="E49" s="346"/>
      <c r="F49" s="347"/>
    </row>
    <row r="50" spans="1:7" s="25" customFormat="1">
      <c r="A50" s="144"/>
      <c r="B50" s="340"/>
      <c r="C50" s="187"/>
      <c r="D50" s="286"/>
      <c r="E50" s="346"/>
      <c r="F50" s="347"/>
    </row>
    <row r="51" spans="1:7" s="25" customFormat="1">
      <c r="A51" s="339">
        <v>4.0999999999999996</v>
      </c>
      <c r="B51" s="340" t="s">
        <v>730</v>
      </c>
      <c r="C51" s="187" t="s">
        <v>196</v>
      </c>
      <c r="D51" s="286">
        <v>15</v>
      </c>
      <c r="E51" s="346"/>
      <c r="F51" s="347"/>
    </row>
    <row r="52" spans="1:7" s="25" customFormat="1">
      <c r="A52" s="144"/>
      <c r="B52" s="340"/>
      <c r="C52" s="187"/>
      <c r="D52" s="286"/>
      <c r="E52" s="346"/>
      <c r="F52" s="347"/>
    </row>
    <row r="53" spans="1:7" ht="15.75" customHeight="1">
      <c r="A53" s="339"/>
      <c r="B53" s="325"/>
      <c r="D53" s="326"/>
      <c r="E53" s="331"/>
      <c r="F53" s="332"/>
      <c r="G53" s="331"/>
    </row>
    <row r="54" spans="1:7" ht="15.75" customHeight="1">
      <c r="A54" s="339">
        <v>4.1100000000000003</v>
      </c>
      <c r="B54" s="325" t="s">
        <v>731</v>
      </c>
      <c r="C54" s="216" t="s">
        <v>196</v>
      </c>
      <c r="D54" s="326">
        <v>22</v>
      </c>
      <c r="E54" s="331"/>
      <c r="F54" s="332"/>
      <c r="G54" s="331"/>
    </row>
    <row r="55" spans="1:7" ht="15.75" customHeight="1">
      <c r="A55" s="339"/>
      <c r="B55" s="325"/>
      <c r="D55" s="326"/>
      <c r="E55" s="331"/>
      <c r="F55" s="332"/>
      <c r="G55" s="331"/>
    </row>
    <row r="56" spans="1:7" s="25" customFormat="1">
      <c r="A56" s="144"/>
      <c r="B56" s="341" t="s">
        <v>733</v>
      </c>
      <c r="C56" s="187"/>
      <c r="D56" s="286"/>
      <c r="E56" s="346"/>
      <c r="F56" s="347"/>
    </row>
    <row r="57" spans="1:7" s="25" customFormat="1">
      <c r="A57" s="144"/>
      <c r="B57" s="341"/>
      <c r="C57" s="187"/>
      <c r="D57" s="286"/>
      <c r="E57" s="346"/>
      <c r="F57" s="347"/>
    </row>
    <row r="58" spans="1:7" s="25" customFormat="1">
      <c r="A58" s="144"/>
      <c r="B58" s="340"/>
      <c r="C58" s="187"/>
      <c r="D58" s="286"/>
      <c r="E58" s="346"/>
      <c r="F58" s="347"/>
    </row>
    <row r="59" spans="1:7" s="25" customFormat="1">
      <c r="A59" s="339">
        <v>4.12</v>
      </c>
      <c r="B59" s="1131" t="s">
        <v>1469</v>
      </c>
      <c r="D59" s="239"/>
      <c r="E59" s="346"/>
      <c r="F59" s="347"/>
    </row>
    <row r="60" spans="1:7" s="25" customFormat="1">
      <c r="A60" s="339"/>
      <c r="B60" s="1131"/>
      <c r="D60" s="239"/>
      <c r="E60" s="346"/>
      <c r="F60" s="347"/>
    </row>
    <row r="61" spans="1:7" s="25" customFormat="1">
      <c r="A61" s="339"/>
      <c r="B61" s="1131"/>
      <c r="D61" s="239"/>
      <c r="E61" s="346"/>
      <c r="F61" s="347"/>
    </row>
    <row r="62" spans="1:7" s="25" customFormat="1">
      <c r="A62" s="339"/>
      <c r="B62" s="1131"/>
      <c r="D62" s="239"/>
      <c r="E62" s="346"/>
      <c r="F62" s="347"/>
    </row>
    <row r="63" spans="1:7" s="25" customFormat="1">
      <c r="A63" s="339"/>
      <c r="B63" s="1131"/>
      <c r="D63" s="239"/>
      <c r="E63" s="346"/>
      <c r="F63" s="347"/>
    </row>
    <row r="64" spans="1:7" s="25" customFormat="1">
      <c r="A64" s="339"/>
      <c r="B64" s="1131"/>
      <c r="D64" s="239"/>
      <c r="E64" s="346"/>
      <c r="F64" s="347"/>
    </row>
    <row r="65" spans="1:7" s="25" customFormat="1">
      <c r="A65" s="339"/>
      <c r="B65" s="1131"/>
      <c r="C65" s="187" t="s">
        <v>199</v>
      </c>
      <c r="D65" s="286">
        <v>7</v>
      </c>
      <c r="E65" s="346"/>
      <c r="F65" s="347"/>
    </row>
    <row r="66" spans="1:7" s="25" customFormat="1" ht="16.5" customHeight="1">
      <c r="A66" s="339"/>
      <c r="B66" s="1131"/>
      <c r="E66" s="346"/>
      <c r="F66" s="347"/>
    </row>
    <row r="67" spans="1:7" s="25" customFormat="1" ht="21.75" customHeight="1">
      <c r="A67" s="339">
        <v>4.13</v>
      </c>
      <c r="B67" s="340" t="s">
        <v>732</v>
      </c>
      <c r="C67" s="187" t="s">
        <v>199</v>
      </c>
      <c r="D67" s="286">
        <v>7</v>
      </c>
      <c r="E67" s="346"/>
      <c r="F67" s="347"/>
    </row>
    <row r="68" spans="1:7" s="25" customFormat="1" ht="21.75" customHeight="1">
      <c r="A68" s="339"/>
      <c r="B68" s="340"/>
      <c r="C68" s="187"/>
      <c r="D68" s="286"/>
      <c r="E68" s="346"/>
      <c r="F68" s="347"/>
    </row>
    <row r="69" spans="1:7">
      <c r="A69" s="115"/>
      <c r="B69" s="318" t="s">
        <v>10</v>
      </c>
      <c r="C69" s="334"/>
      <c r="D69" s="335"/>
      <c r="E69" s="336"/>
      <c r="F69" s="337"/>
      <c r="G69" s="331"/>
    </row>
    <row r="70" spans="1:7" s="25" customFormat="1" ht="27.75" customHeight="1">
      <c r="A70" s="339"/>
      <c r="B70" s="340"/>
      <c r="C70" s="187"/>
      <c r="D70" s="286"/>
      <c r="E70" s="346"/>
      <c r="F70" s="347"/>
    </row>
    <row r="71" spans="1:7" s="25" customFormat="1" ht="27" customHeight="1">
      <c r="A71" s="144"/>
      <c r="B71" s="341" t="s">
        <v>734</v>
      </c>
      <c r="C71" s="187"/>
      <c r="D71" s="286"/>
      <c r="E71" s="346"/>
      <c r="F71" s="347"/>
    </row>
    <row r="72" spans="1:7" s="25" customFormat="1">
      <c r="A72" s="144"/>
      <c r="B72" s="340"/>
      <c r="C72" s="187"/>
      <c r="D72" s="286"/>
      <c r="E72" s="346"/>
      <c r="F72" s="347"/>
    </row>
    <row r="73" spans="1:7" s="25" customFormat="1">
      <c r="A73" s="144">
        <v>4.1399999999999997</v>
      </c>
      <c r="B73" s="1131" t="s">
        <v>3127</v>
      </c>
      <c r="D73" s="239"/>
      <c r="E73" s="346"/>
      <c r="F73" s="347"/>
    </row>
    <row r="74" spans="1:7" s="25" customFormat="1">
      <c r="A74" s="144"/>
      <c r="B74" s="1131"/>
      <c r="C74" s="187"/>
      <c r="D74" s="286"/>
      <c r="E74" s="346"/>
      <c r="F74" s="347"/>
    </row>
    <row r="75" spans="1:7" s="25" customFormat="1">
      <c r="A75" s="144"/>
      <c r="B75" s="1131"/>
      <c r="C75" s="187"/>
      <c r="D75" s="286"/>
      <c r="E75" s="346"/>
      <c r="F75" s="347"/>
    </row>
    <row r="76" spans="1:7" s="25" customFormat="1">
      <c r="A76" s="144"/>
      <c r="B76" s="1131"/>
      <c r="C76" s="187"/>
      <c r="D76" s="286"/>
      <c r="E76" s="346"/>
      <c r="F76" s="347"/>
    </row>
    <row r="77" spans="1:7" s="25" customFormat="1">
      <c r="A77" s="144"/>
      <c r="B77" s="1131"/>
      <c r="C77" s="187"/>
      <c r="D77" s="286"/>
      <c r="E77" s="346"/>
      <c r="F77" s="347"/>
    </row>
    <row r="78" spans="1:7" s="25" customFormat="1">
      <c r="A78" s="144"/>
      <c r="B78" s="1131"/>
      <c r="C78" s="187"/>
      <c r="D78" s="286"/>
      <c r="E78" s="346"/>
      <c r="F78" s="347"/>
    </row>
    <row r="79" spans="1:7" s="25" customFormat="1">
      <c r="A79" s="144"/>
      <c r="B79" s="1131"/>
      <c r="C79" s="187"/>
      <c r="D79" s="286"/>
      <c r="E79" s="346"/>
      <c r="F79" s="347"/>
    </row>
    <row r="80" spans="1:7" s="25" customFormat="1">
      <c r="A80" s="144"/>
      <c r="B80" s="1131"/>
      <c r="C80" s="187"/>
      <c r="D80" s="286"/>
      <c r="E80" s="346"/>
      <c r="F80" s="347"/>
    </row>
    <row r="81" spans="1:7" s="25" customFormat="1">
      <c r="A81" s="144"/>
      <c r="B81" s="1131"/>
      <c r="C81" s="187"/>
      <c r="D81" s="286"/>
      <c r="E81" s="346"/>
      <c r="F81" s="347"/>
    </row>
    <row r="82" spans="1:7" s="25" customFormat="1">
      <c r="A82" s="144"/>
      <c r="B82" s="1131"/>
      <c r="C82" s="187"/>
      <c r="D82" s="286"/>
      <c r="E82" s="346"/>
      <c r="F82" s="347"/>
    </row>
    <row r="83" spans="1:7" s="25" customFormat="1">
      <c r="A83" s="144"/>
      <c r="B83" s="1131"/>
      <c r="C83" s="187"/>
      <c r="D83" s="286"/>
      <c r="E83" s="346"/>
      <c r="F83" s="347"/>
    </row>
    <row r="84" spans="1:7" s="25" customFormat="1">
      <c r="A84" s="144"/>
      <c r="B84" s="1131"/>
      <c r="C84" s="187" t="s">
        <v>199</v>
      </c>
      <c r="D84" s="286">
        <v>1</v>
      </c>
      <c r="E84" s="346"/>
      <c r="F84" s="347"/>
    </row>
    <row r="85" spans="1:7" s="25" customFormat="1" ht="11.25" customHeight="1">
      <c r="A85" s="144"/>
      <c r="B85" s="1131"/>
      <c r="D85" s="239"/>
      <c r="E85" s="346"/>
      <c r="F85" s="347"/>
    </row>
    <row r="86" spans="1:7" s="25" customFormat="1">
      <c r="A86" s="144"/>
      <c r="B86" s="340"/>
      <c r="D86" s="239"/>
      <c r="E86" s="346"/>
      <c r="F86" s="347"/>
    </row>
    <row r="87" spans="1:7" s="25" customFormat="1">
      <c r="A87" s="144"/>
      <c r="B87" s="340"/>
      <c r="D87" s="239"/>
      <c r="E87" s="346"/>
      <c r="F87" s="347"/>
    </row>
    <row r="88" spans="1:7" s="25" customFormat="1" ht="24">
      <c r="A88" s="144">
        <v>4.1500000000000004</v>
      </c>
      <c r="B88" s="340" t="s">
        <v>1470</v>
      </c>
      <c r="C88" s="187" t="s">
        <v>199</v>
      </c>
      <c r="D88" s="286">
        <v>1</v>
      </c>
      <c r="E88" s="346"/>
      <c r="F88" s="347"/>
    </row>
    <row r="89" spans="1:7" s="25" customFormat="1">
      <c r="A89" s="144"/>
      <c r="B89" s="340"/>
      <c r="D89" s="286"/>
      <c r="E89" s="346"/>
      <c r="F89" s="347"/>
    </row>
    <row r="90" spans="1:7" s="25" customFormat="1">
      <c r="A90" s="144"/>
      <c r="B90" s="340"/>
      <c r="D90" s="286"/>
      <c r="E90" s="346"/>
      <c r="F90" s="347"/>
    </row>
    <row r="91" spans="1:7" s="25" customFormat="1" ht="24">
      <c r="A91" s="144">
        <v>4.16</v>
      </c>
      <c r="B91" s="340" t="s">
        <v>735</v>
      </c>
      <c r="C91" s="187" t="s">
        <v>199</v>
      </c>
      <c r="D91" s="286">
        <v>1</v>
      </c>
      <c r="E91" s="346"/>
      <c r="F91" s="347"/>
    </row>
    <row r="92" spans="1:7" s="25" customFormat="1">
      <c r="A92" s="144"/>
      <c r="B92" s="340"/>
      <c r="D92" s="239"/>
      <c r="E92" s="346"/>
      <c r="F92" s="347"/>
    </row>
    <row r="93" spans="1:7" ht="15.75" customHeight="1">
      <c r="A93" s="339"/>
      <c r="B93" s="325"/>
      <c r="D93" s="326"/>
      <c r="E93" s="331"/>
      <c r="F93" s="332"/>
      <c r="G93" s="331"/>
    </row>
    <row r="94" spans="1:7" ht="23.25" customHeight="1">
      <c r="A94" s="339">
        <v>4.17</v>
      </c>
      <c r="B94" s="325" t="s">
        <v>1471</v>
      </c>
      <c r="C94" s="216" t="s">
        <v>199</v>
      </c>
      <c r="D94" s="326">
        <v>1</v>
      </c>
      <c r="E94" s="331"/>
      <c r="F94" s="332"/>
      <c r="G94" s="331"/>
    </row>
    <row r="95" spans="1:7" ht="15.75" customHeight="1">
      <c r="A95" s="339"/>
      <c r="B95" s="325"/>
      <c r="D95" s="326"/>
      <c r="E95" s="331"/>
      <c r="F95" s="332"/>
      <c r="G95" s="331"/>
    </row>
    <row r="96" spans="1:7">
      <c r="A96" s="144"/>
      <c r="B96" s="325"/>
      <c r="C96" s="187"/>
      <c r="D96" s="286"/>
      <c r="E96" s="342"/>
      <c r="F96" s="343"/>
    </row>
    <row r="97" spans="1:7" ht="36">
      <c r="A97" s="144">
        <v>4.18</v>
      </c>
      <c r="B97" s="340" t="s">
        <v>1472</v>
      </c>
      <c r="C97" s="216" t="s">
        <v>39</v>
      </c>
      <c r="D97" s="326">
        <v>1</v>
      </c>
      <c r="E97" s="342"/>
      <c r="F97" s="343"/>
    </row>
    <row r="98" spans="1:7">
      <c r="A98" s="144"/>
      <c r="B98" s="325"/>
      <c r="C98" s="187"/>
      <c r="D98" s="286"/>
      <c r="E98" s="342"/>
      <c r="F98" s="343"/>
    </row>
    <row r="99" spans="1:7">
      <c r="A99" s="144"/>
      <c r="B99" s="325"/>
      <c r="C99" s="187"/>
      <c r="D99" s="286"/>
      <c r="E99" s="342"/>
      <c r="F99" s="343"/>
    </row>
    <row r="100" spans="1:7">
      <c r="A100" s="144"/>
      <c r="B100" s="325"/>
      <c r="C100" s="187"/>
      <c r="D100" s="286"/>
      <c r="E100" s="342"/>
      <c r="F100" s="343"/>
    </row>
    <row r="101" spans="1:7">
      <c r="A101" s="144"/>
      <c r="B101" s="325"/>
      <c r="C101" s="187"/>
      <c r="D101" s="286"/>
      <c r="E101" s="342"/>
      <c r="F101" s="343"/>
    </row>
    <row r="102" spans="1:7">
      <c r="A102" s="144"/>
      <c r="B102" s="325"/>
      <c r="C102" s="187"/>
      <c r="D102" s="286"/>
      <c r="E102" s="342"/>
      <c r="F102" s="343"/>
    </row>
    <row r="103" spans="1:7">
      <c r="A103" s="144"/>
      <c r="B103" s="325"/>
      <c r="C103" s="187"/>
      <c r="D103" s="286"/>
      <c r="E103" s="342"/>
      <c r="F103" s="343"/>
    </row>
    <row r="104" spans="1:7">
      <c r="A104" s="144"/>
      <c r="B104" s="325"/>
      <c r="C104" s="187"/>
      <c r="D104" s="286"/>
      <c r="E104" s="342"/>
      <c r="F104" s="343"/>
    </row>
    <row r="105" spans="1:7">
      <c r="A105" s="144"/>
      <c r="B105" s="325"/>
      <c r="C105" s="187"/>
      <c r="D105" s="286"/>
      <c r="E105" s="342"/>
      <c r="F105" s="343"/>
    </row>
    <row r="106" spans="1:7">
      <c r="A106" s="144"/>
      <c r="B106" s="325"/>
      <c r="C106" s="187"/>
      <c r="D106" s="286"/>
      <c r="E106" s="342"/>
      <c r="F106" s="343"/>
    </row>
    <row r="107" spans="1:7">
      <c r="A107" s="144"/>
      <c r="B107" s="325"/>
      <c r="C107" s="187"/>
      <c r="D107" s="286"/>
      <c r="E107" s="342"/>
      <c r="F107" s="343"/>
    </row>
    <row r="108" spans="1:7">
      <c r="A108" s="115"/>
      <c r="B108" s="318" t="s">
        <v>10</v>
      </c>
      <c r="C108" s="334"/>
      <c r="D108" s="335"/>
      <c r="E108" s="336"/>
      <c r="F108" s="337"/>
      <c r="G108" s="331"/>
    </row>
  </sheetData>
  <sheetProtection algorithmName="SHA-512" hashValue="UdPfvOJyc2sin195klSVtsFSg+3dd9iUFuNvakEgMnfiEbFRJoxG7F/svN5T0p8a4Wdo4ObcPc5HECAMN2Af3Q==" saltValue="k8XB5+YDEpR5YeFB/GRCgA==" spinCount="100000" sheet="1" objects="1" scenarios="1"/>
  <mergeCells count="2">
    <mergeCell ref="B59:B66"/>
    <mergeCell ref="B73:B85"/>
  </mergeCells>
  <pageMargins left="0.31496062992125984" right="0" top="0.74803149606299213" bottom="0.74803149606299213" header="0.31496062992125984" footer="0.31496062992125984"/>
  <pageSetup paperSize="9" scale="98" orientation="portrait" r:id="rId1"/>
  <headerFooter>
    <oddHeader>&amp;R&amp;"Arial,Regular"&amp;10CONSTRUCTION OF A NEW PERMIT OFFICE AT SSR INTERNATIONAL AIRPORT</oddHeader>
    <oddFooter>&amp;L&amp;"Arial,Regular"&amp;9Bill No 4 - Drainage Installation&amp;C&amp;"Arial,Regular"&amp;10 4/&amp;P&amp;R&amp;"Arial,Regular"&amp;10Ong Seng Goburdhun Partners Ltd</oddFooter>
  </headerFooter>
  <rowBreaks count="2" manualBreakCount="2">
    <brk id="30" max="16383" man="1"/>
    <brk id="6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B1:F54"/>
  <sheetViews>
    <sheetView view="pageBreakPreview" topLeftCell="A29" zoomScale="80" zoomScaleNormal="100" zoomScaleSheetLayoutView="80" workbookViewId="0">
      <selection activeCell="L43" sqref="L43"/>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387</v>
      </c>
      <c r="D5" s="32"/>
      <c r="F5" s="13"/>
    </row>
    <row r="6" spans="2:6" ht="12" customHeight="1">
      <c r="B6" s="11"/>
      <c r="C6" s="36" t="s">
        <v>711</v>
      </c>
      <c r="D6" s="33"/>
      <c r="F6" s="13"/>
    </row>
    <row r="7" spans="2:6" ht="28.5" customHeight="1">
      <c r="B7" s="11"/>
      <c r="C7" s="1058"/>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736</v>
      </c>
      <c r="F13" s="13"/>
    </row>
    <row r="14" spans="2:6" ht="22.35" customHeight="1">
      <c r="B14" s="11"/>
      <c r="C14" s="41"/>
      <c r="D14" s="15" t="s">
        <v>737</v>
      </c>
      <c r="F14" s="13"/>
    </row>
    <row r="15" spans="2:6" ht="22.35" customHeight="1">
      <c r="B15" s="11"/>
      <c r="C15" s="41"/>
      <c r="D15" s="15" t="s">
        <v>738</v>
      </c>
      <c r="F15" s="13"/>
    </row>
    <row r="16" spans="2:6" ht="22.35" customHeight="1">
      <c r="B16" s="11"/>
      <c r="C16" s="41"/>
      <c r="D16" s="15"/>
      <c r="F16" s="13"/>
    </row>
    <row r="17" spans="2:6" ht="22.35" customHeight="1">
      <c r="B17" s="11"/>
      <c r="C17" s="41"/>
      <c r="D17" s="15"/>
      <c r="F17" s="13"/>
    </row>
    <row r="18" spans="2:6" ht="15.75" customHeight="1">
      <c r="B18" s="11"/>
      <c r="C18" s="41"/>
      <c r="D18" s="15"/>
      <c r="F18" s="13"/>
    </row>
    <row r="19" spans="2:6" ht="19.5" customHeight="1">
      <c r="B19" s="11"/>
      <c r="C19" s="41"/>
      <c r="D19" s="15"/>
      <c r="F19" s="13"/>
    </row>
    <row r="20" spans="2:6" ht="13.5" customHeight="1">
      <c r="B20" s="11"/>
      <c r="C20" s="41"/>
      <c r="D20" s="15"/>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739</v>
      </c>
      <c r="D52" s="44"/>
      <c r="E52" s="39"/>
      <c r="F52" s="13"/>
    </row>
    <row r="53" spans="2:6">
      <c r="B53" s="11"/>
      <c r="C53" s="43" t="s">
        <v>740</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4" orientation="portrait" useFirstPageNumber="1" r:id="rId1"/>
  <headerFooter>
    <oddHeader>&amp;R&amp;"Arial,Regular"4/&amp;P</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9:A21"/>
  <sheetViews>
    <sheetView topLeftCell="A13" workbookViewId="0">
      <selection activeCell="A21" sqref="A21"/>
    </sheetView>
  </sheetViews>
  <sheetFormatPr defaultColWidth="9.140625" defaultRowHeight="14.25"/>
  <cols>
    <col min="1" max="1" width="91" style="1" customWidth="1"/>
    <col min="2" max="16384" width="9.140625" style="1"/>
  </cols>
  <sheetData>
    <row r="19" spans="1:1" ht="15" thickBot="1"/>
    <row r="20" spans="1:1" ht="23.25">
      <c r="A20" s="171" t="s">
        <v>761</v>
      </c>
    </row>
    <row r="21" spans="1:1" ht="47.25" thickBot="1">
      <c r="A21" s="356" t="s">
        <v>741</v>
      </c>
    </row>
  </sheetData>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106"/>
  <sheetViews>
    <sheetView view="pageBreakPreview" topLeftCell="A13" zoomScaleNormal="100" zoomScaleSheetLayoutView="100" workbookViewId="0">
      <selection activeCell="D15" sqref="D15"/>
    </sheetView>
  </sheetViews>
  <sheetFormatPr defaultColWidth="9.140625" defaultRowHeight="12"/>
  <cols>
    <col min="1" max="1" width="9.85546875" style="187" customWidth="1"/>
    <col min="2" max="2" width="46.7109375" style="345" customWidth="1"/>
    <col min="3" max="4" width="8.28515625" style="216" customWidth="1"/>
    <col min="5" max="5" width="10.140625" style="344" customWidth="1"/>
    <col min="6" max="6" width="11.5703125" style="344" customWidth="1"/>
    <col min="7" max="7" width="1" style="344" customWidth="1"/>
    <col min="8" max="16384" width="9.140625" style="331"/>
  </cols>
  <sheetData>
    <row r="1" spans="1:7" s="324" customFormat="1">
      <c r="A1" s="317" t="s">
        <v>712</v>
      </c>
      <c r="B1" s="318" t="s">
        <v>0</v>
      </c>
      <c r="C1" s="319" t="s">
        <v>713</v>
      </c>
      <c r="D1" s="320" t="s">
        <v>714</v>
      </c>
      <c r="E1" s="321" t="s">
        <v>715</v>
      </c>
      <c r="F1" s="322" t="s">
        <v>275</v>
      </c>
      <c r="G1" s="323"/>
    </row>
    <row r="2" spans="1:7" s="181" customFormat="1">
      <c r="A2" s="144"/>
      <c r="B2" s="325"/>
      <c r="C2" s="216"/>
      <c r="D2" s="326"/>
      <c r="F2" s="182"/>
    </row>
    <row r="3" spans="1:7" s="181" customFormat="1">
      <c r="A3" s="144"/>
      <c r="B3" s="325"/>
      <c r="C3" s="216"/>
      <c r="D3" s="326"/>
      <c r="E3" s="327"/>
      <c r="F3" s="328"/>
      <c r="G3" s="329"/>
    </row>
    <row r="4" spans="1:7" s="181" customFormat="1">
      <c r="A4" s="144"/>
      <c r="B4" s="325"/>
      <c r="C4" s="216"/>
      <c r="D4" s="326"/>
      <c r="E4" s="327"/>
      <c r="F4" s="328"/>
      <c r="G4" s="329"/>
    </row>
    <row r="5" spans="1:7">
      <c r="A5" s="144"/>
      <c r="B5" s="330" t="s">
        <v>761</v>
      </c>
      <c r="D5" s="326"/>
      <c r="E5" s="331"/>
      <c r="F5" s="332"/>
      <c r="G5" s="331"/>
    </row>
    <row r="6" spans="1:7" ht="24">
      <c r="A6" s="144"/>
      <c r="B6" s="330" t="s">
        <v>741</v>
      </c>
      <c r="D6" s="326"/>
      <c r="E6" s="331"/>
      <c r="F6" s="332"/>
      <c r="G6" s="331"/>
    </row>
    <row r="7" spans="1:7">
      <c r="A7" s="144"/>
      <c r="B7" s="330"/>
      <c r="D7" s="326"/>
      <c r="E7" s="331"/>
      <c r="F7" s="332"/>
      <c r="G7" s="331"/>
    </row>
    <row r="8" spans="1:7" s="351" customFormat="1">
      <c r="A8" s="144"/>
      <c r="B8" s="349" t="s">
        <v>742</v>
      </c>
      <c r="C8" s="216"/>
      <c r="D8" s="350"/>
      <c r="E8" s="342"/>
      <c r="F8" s="343"/>
      <c r="G8" s="331"/>
    </row>
    <row r="9" spans="1:7" ht="9" customHeight="1">
      <c r="A9" s="144"/>
      <c r="B9" s="330"/>
      <c r="D9" s="326"/>
      <c r="E9" s="331"/>
      <c r="F9" s="332"/>
      <c r="G9" s="331"/>
    </row>
    <row r="10" spans="1:7" ht="114" customHeight="1">
      <c r="A10" s="144"/>
      <c r="B10" s="333" t="s">
        <v>763</v>
      </c>
      <c r="D10" s="326"/>
      <c r="E10" s="331"/>
      <c r="F10" s="332"/>
      <c r="G10" s="331"/>
    </row>
    <row r="11" spans="1:7" ht="79.900000000000006" customHeight="1">
      <c r="A11" s="144"/>
      <c r="B11" s="333" t="s">
        <v>743</v>
      </c>
      <c r="D11" s="326"/>
      <c r="E11" s="331"/>
      <c r="F11" s="332"/>
      <c r="G11" s="331"/>
    </row>
    <row r="12" spans="1:7" ht="25.15" customHeight="1">
      <c r="A12" s="144"/>
      <c r="B12" s="333"/>
      <c r="D12" s="326"/>
      <c r="E12" s="331"/>
      <c r="F12" s="332"/>
      <c r="G12" s="331"/>
    </row>
    <row r="13" spans="1:7" ht="18" customHeight="1">
      <c r="A13" s="144"/>
      <c r="B13" s="333" t="s">
        <v>744</v>
      </c>
      <c r="D13" s="326"/>
      <c r="E13" s="331"/>
      <c r="F13" s="332"/>
      <c r="G13" s="331"/>
    </row>
    <row r="14" spans="1:7" ht="9" customHeight="1">
      <c r="A14" s="144"/>
      <c r="B14" s="330"/>
      <c r="D14" s="326"/>
      <c r="E14" s="331"/>
      <c r="F14" s="332"/>
      <c r="G14" s="331"/>
    </row>
    <row r="15" spans="1:7" ht="83.25" customHeight="1">
      <c r="A15" s="184">
        <v>5.0999999999999996</v>
      </c>
      <c r="B15" s="340" t="s">
        <v>3128</v>
      </c>
      <c r="C15" s="216" t="s">
        <v>196</v>
      </c>
      <c r="D15" s="326">
        <v>22</v>
      </c>
      <c r="E15" s="331"/>
      <c r="F15" s="332"/>
      <c r="G15" s="331"/>
    </row>
    <row r="16" spans="1:7">
      <c r="A16" s="184"/>
      <c r="B16" s="340"/>
      <c r="D16" s="326"/>
      <c r="E16" s="331"/>
      <c r="F16" s="332"/>
      <c r="G16" s="331"/>
    </row>
    <row r="17" spans="1:7" ht="60.75" customHeight="1">
      <c r="A17" s="184">
        <v>5.2</v>
      </c>
      <c r="B17" s="340" t="s">
        <v>3117</v>
      </c>
      <c r="C17" s="216" t="s">
        <v>196</v>
      </c>
      <c r="D17" s="326">
        <v>38</v>
      </c>
      <c r="E17" s="331"/>
      <c r="F17" s="332"/>
      <c r="G17" s="331"/>
    </row>
    <row r="18" spans="1:7">
      <c r="A18" s="184"/>
      <c r="B18" s="340"/>
      <c r="D18" s="326"/>
      <c r="E18" s="331"/>
      <c r="F18" s="332"/>
      <c r="G18" s="331"/>
    </row>
    <row r="19" spans="1:7">
      <c r="A19" s="184"/>
      <c r="B19" s="340"/>
      <c r="D19" s="326"/>
      <c r="E19" s="331"/>
      <c r="F19" s="332"/>
      <c r="G19" s="331"/>
    </row>
    <row r="20" spans="1:7" ht="60">
      <c r="A20" s="184">
        <v>5.3</v>
      </c>
      <c r="B20" s="340" t="s">
        <v>3118</v>
      </c>
      <c r="C20" s="216" t="s">
        <v>196</v>
      </c>
      <c r="D20" s="326">
        <v>25</v>
      </c>
      <c r="E20" s="331"/>
      <c r="F20" s="332"/>
      <c r="G20" s="331"/>
    </row>
    <row r="21" spans="1:7" s="351" customFormat="1">
      <c r="A21" s="184"/>
      <c r="B21" s="340"/>
      <c r="C21" s="216"/>
      <c r="D21" s="326"/>
      <c r="E21" s="342"/>
      <c r="F21" s="343"/>
      <c r="G21" s="331"/>
    </row>
    <row r="22" spans="1:7" s="351" customFormat="1">
      <c r="A22" s="184"/>
      <c r="B22" s="340"/>
      <c r="C22" s="216"/>
      <c r="D22" s="326"/>
      <c r="E22" s="342"/>
      <c r="F22" s="343"/>
      <c r="G22" s="331"/>
    </row>
    <row r="23" spans="1:7" s="351" customFormat="1" ht="18" customHeight="1">
      <c r="A23" s="184">
        <v>5.4</v>
      </c>
      <c r="B23" s="340" t="s">
        <v>3119</v>
      </c>
      <c r="C23" s="216" t="s">
        <v>196</v>
      </c>
      <c r="D23" s="326">
        <v>48</v>
      </c>
      <c r="E23" s="342"/>
      <c r="F23" s="343"/>
      <c r="G23" s="331"/>
    </row>
    <row r="24" spans="1:7" s="351" customFormat="1">
      <c r="A24" s="184"/>
      <c r="B24" s="352"/>
      <c r="C24" s="353"/>
      <c r="D24" s="354"/>
      <c r="E24" s="342"/>
      <c r="F24" s="343"/>
      <c r="G24" s="331"/>
    </row>
    <row r="25" spans="1:7" s="351" customFormat="1">
      <c r="A25" s="184"/>
      <c r="B25" s="352"/>
      <c r="C25" s="353"/>
      <c r="D25" s="354"/>
      <c r="E25" s="342"/>
      <c r="F25" s="343"/>
      <c r="G25" s="331"/>
    </row>
    <row r="26" spans="1:7" s="351" customFormat="1" ht="24">
      <c r="A26" s="184">
        <v>5.5</v>
      </c>
      <c r="B26" s="340" t="s">
        <v>3120</v>
      </c>
      <c r="C26" s="216" t="s">
        <v>196</v>
      </c>
      <c r="D26" s="326">
        <v>55</v>
      </c>
      <c r="E26" s="342"/>
      <c r="F26" s="343"/>
      <c r="G26" s="331"/>
    </row>
    <row r="27" spans="1:7" s="351" customFormat="1">
      <c r="A27" s="184"/>
      <c r="B27" s="340"/>
      <c r="C27" s="216"/>
      <c r="D27" s="326"/>
      <c r="E27" s="342"/>
      <c r="F27" s="343"/>
      <c r="G27" s="331"/>
    </row>
    <row r="28" spans="1:7" s="351" customFormat="1" ht="15" customHeight="1">
      <c r="A28" s="184"/>
      <c r="B28" s="340"/>
      <c r="C28" s="216"/>
      <c r="D28" s="326"/>
      <c r="E28" s="342"/>
      <c r="F28" s="343"/>
      <c r="G28" s="331"/>
    </row>
    <row r="29" spans="1:7" s="351" customFormat="1" ht="15" customHeight="1">
      <c r="A29" s="184"/>
      <c r="B29" s="340"/>
      <c r="C29" s="216"/>
      <c r="D29" s="326"/>
      <c r="E29" s="342"/>
      <c r="F29" s="343"/>
      <c r="G29" s="331"/>
    </row>
    <row r="30" spans="1:7">
      <c r="A30" s="115"/>
      <c r="B30" s="318" t="s">
        <v>10</v>
      </c>
      <c r="C30" s="334"/>
      <c r="D30" s="335"/>
      <c r="E30" s="336"/>
      <c r="F30" s="337"/>
      <c r="G30" s="331"/>
    </row>
    <row r="31" spans="1:7" s="351" customFormat="1" ht="13.5" customHeight="1">
      <c r="A31" s="184"/>
      <c r="B31" s="340"/>
      <c r="C31" s="216"/>
      <c r="D31" s="326"/>
      <c r="E31" s="342"/>
      <c r="F31" s="343"/>
      <c r="G31" s="331"/>
    </row>
    <row r="32" spans="1:7">
      <c r="A32" s="144"/>
      <c r="B32" s="333" t="s">
        <v>745</v>
      </c>
      <c r="D32" s="326"/>
      <c r="E32" s="331"/>
      <c r="F32" s="343"/>
      <c r="G32" s="331"/>
    </row>
    <row r="33" spans="1:7">
      <c r="A33" s="144"/>
      <c r="B33" s="333"/>
      <c r="D33" s="326"/>
      <c r="E33" s="331"/>
      <c r="F33" s="343"/>
      <c r="G33" s="331"/>
    </row>
    <row r="34" spans="1:7">
      <c r="A34" s="144"/>
      <c r="B34" s="325"/>
      <c r="D34" s="326"/>
      <c r="E34" s="331"/>
      <c r="F34" s="343"/>
      <c r="G34" s="331"/>
    </row>
    <row r="35" spans="1:7" ht="60" customHeight="1">
      <c r="A35" s="144">
        <v>5.6</v>
      </c>
      <c r="B35" s="325" t="s">
        <v>3121</v>
      </c>
      <c r="C35" s="216" t="s">
        <v>196</v>
      </c>
      <c r="D35" s="326">
        <v>70</v>
      </c>
      <c r="E35" s="331"/>
      <c r="F35" s="343"/>
      <c r="G35" s="331"/>
    </row>
    <row r="36" spans="1:7">
      <c r="A36" s="144"/>
      <c r="B36" s="340"/>
      <c r="D36" s="326"/>
      <c r="E36" s="331"/>
      <c r="F36" s="343"/>
      <c r="G36" s="331"/>
    </row>
    <row r="37" spans="1:7" ht="9" customHeight="1">
      <c r="A37" s="144"/>
      <c r="B37" s="340"/>
      <c r="D37" s="326"/>
      <c r="E37" s="331"/>
      <c r="F37" s="343"/>
      <c r="G37" s="331"/>
    </row>
    <row r="38" spans="1:7" ht="15.75" customHeight="1">
      <c r="A38" s="338">
        <v>5.7</v>
      </c>
      <c r="B38" s="340" t="s">
        <v>746</v>
      </c>
      <c r="C38" s="216" t="s">
        <v>196</v>
      </c>
      <c r="D38" s="326">
        <v>10</v>
      </c>
      <c r="E38" s="331"/>
      <c r="F38" s="343"/>
      <c r="G38" s="331"/>
    </row>
    <row r="39" spans="1:7" ht="9" customHeight="1">
      <c r="A39" s="144"/>
      <c r="B39" s="340"/>
      <c r="D39" s="326"/>
      <c r="E39" s="331"/>
      <c r="F39" s="343"/>
      <c r="G39" s="331"/>
    </row>
    <row r="40" spans="1:7" ht="9" customHeight="1">
      <c r="A40" s="144"/>
      <c r="B40" s="340"/>
      <c r="D40" s="326"/>
      <c r="E40" s="331"/>
      <c r="F40" s="343"/>
      <c r="G40" s="331"/>
    </row>
    <row r="41" spans="1:7" ht="121.5" customHeight="1">
      <c r="A41" s="184">
        <v>5.8</v>
      </c>
      <c r="B41" s="340" t="s">
        <v>3129</v>
      </c>
      <c r="C41" s="187" t="s">
        <v>199</v>
      </c>
      <c r="D41" s="286">
        <v>1</v>
      </c>
      <c r="E41" s="331"/>
      <c r="F41" s="343"/>
      <c r="G41" s="331"/>
    </row>
    <row r="42" spans="1:7" ht="9" customHeight="1">
      <c r="A42" s="184"/>
      <c r="B42" s="340"/>
      <c r="C42" s="187"/>
      <c r="D42" s="286"/>
      <c r="E42" s="331"/>
      <c r="F42" s="343"/>
      <c r="G42" s="331"/>
    </row>
    <row r="43" spans="1:7" ht="9" customHeight="1">
      <c r="A43" s="184"/>
      <c r="B43" s="340"/>
      <c r="C43" s="187"/>
      <c r="D43" s="286"/>
      <c r="E43" s="331"/>
      <c r="F43" s="343"/>
      <c r="G43" s="331"/>
    </row>
    <row r="44" spans="1:7" ht="43.15" customHeight="1">
      <c r="A44" s="144">
        <v>5.9</v>
      </c>
      <c r="B44" s="340" t="s">
        <v>3122</v>
      </c>
      <c r="C44" s="187" t="s">
        <v>199</v>
      </c>
      <c r="D44" s="286">
        <v>2</v>
      </c>
      <c r="E44" s="331"/>
      <c r="F44" s="343"/>
      <c r="G44" s="331"/>
    </row>
    <row r="45" spans="1:7" ht="9" customHeight="1">
      <c r="A45" s="144"/>
      <c r="B45" s="340"/>
      <c r="D45" s="326"/>
      <c r="E45" s="331"/>
      <c r="F45" s="343"/>
      <c r="G45" s="331"/>
    </row>
    <row r="46" spans="1:7" ht="9" customHeight="1">
      <c r="A46" s="144"/>
      <c r="B46" s="340"/>
      <c r="D46" s="326"/>
      <c r="E46" s="331"/>
      <c r="F46" s="343"/>
      <c r="G46" s="331"/>
    </row>
    <row r="47" spans="1:7" ht="93.75" customHeight="1">
      <c r="A47" s="355">
        <v>5.0999999999999996</v>
      </c>
      <c r="B47" s="325" t="s">
        <v>3123</v>
      </c>
      <c r="C47" s="187" t="s">
        <v>199</v>
      </c>
      <c r="D47" s="286">
        <v>1</v>
      </c>
      <c r="E47" s="331"/>
      <c r="F47" s="343"/>
      <c r="G47" s="331"/>
    </row>
    <row r="48" spans="1:7" ht="18" customHeight="1">
      <c r="A48" s="184"/>
      <c r="B48" s="325"/>
      <c r="D48" s="326"/>
      <c r="E48" s="331"/>
      <c r="F48" s="343"/>
      <c r="G48" s="331"/>
    </row>
    <row r="49" spans="1:7" ht="36.75" customHeight="1">
      <c r="A49" s="184"/>
      <c r="B49" s="333" t="s">
        <v>747</v>
      </c>
      <c r="D49" s="326"/>
      <c r="E49" s="331"/>
      <c r="F49" s="343"/>
      <c r="G49" s="331"/>
    </row>
    <row r="50" spans="1:7" ht="17.25" customHeight="1">
      <c r="A50" s="184"/>
      <c r="B50" s="333" t="s">
        <v>748</v>
      </c>
      <c r="D50" s="326"/>
      <c r="E50" s="331"/>
      <c r="F50" s="343"/>
      <c r="G50" s="331"/>
    </row>
    <row r="51" spans="1:7" ht="18" customHeight="1">
      <c r="A51" s="184"/>
      <c r="B51" s="325"/>
      <c r="D51" s="326"/>
      <c r="E51" s="331"/>
      <c r="F51" s="343"/>
      <c r="G51" s="331"/>
    </row>
    <row r="52" spans="1:7" ht="37.5" customHeight="1">
      <c r="A52" s="184"/>
      <c r="B52" s="333" t="s">
        <v>749</v>
      </c>
      <c r="D52" s="326"/>
      <c r="E52" s="331"/>
      <c r="F52" s="343"/>
      <c r="G52" s="331"/>
    </row>
    <row r="53" spans="1:7" ht="18" customHeight="1">
      <c r="A53" s="184"/>
      <c r="B53" s="325"/>
      <c r="D53" s="326"/>
      <c r="E53" s="331"/>
      <c r="F53" s="343"/>
      <c r="G53" s="331"/>
    </row>
    <row r="54" spans="1:7" ht="18" customHeight="1">
      <c r="A54" s="184">
        <v>5.1100000000000003</v>
      </c>
      <c r="B54" s="325" t="s">
        <v>3130</v>
      </c>
      <c r="C54" s="216" t="s">
        <v>39</v>
      </c>
      <c r="D54" s="326">
        <v>1</v>
      </c>
      <c r="E54" s="331"/>
      <c r="F54" s="343"/>
      <c r="G54" s="331"/>
    </row>
    <row r="55" spans="1:7" ht="18" customHeight="1">
      <c r="A55" s="184"/>
      <c r="B55" s="325"/>
      <c r="D55" s="326"/>
      <c r="E55" s="331"/>
      <c r="F55" s="343"/>
      <c r="G55" s="331"/>
    </row>
    <row r="56" spans="1:7" ht="18" customHeight="1">
      <c r="A56" s="184">
        <v>5.12</v>
      </c>
      <c r="B56" s="325" t="s">
        <v>764</v>
      </c>
      <c r="C56" s="216" t="s">
        <v>39</v>
      </c>
      <c r="D56" s="326">
        <v>1</v>
      </c>
      <c r="E56" s="331"/>
      <c r="F56" s="343"/>
      <c r="G56" s="331"/>
    </row>
    <row r="57" spans="1:7" ht="18" customHeight="1">
      <c r="A57" s="184"/>
      <c r="B57" s="325"/>
      <c r="D57" s="326"/>
      <c r="E57" s="331"/>
      <c r="F57" s="343"/>
      <c r="G57" s="331"/>
    </row>
    <row r="58" spans="1:7" ht="18" customHeight="1">
      <c r="A58" s="184"/>
      <c r="B58" s="325"/>
      <c r="D58" s="326"/>
      <c r="E58" s="331"/>
      <c r="F58" s="343"/>
      <c r="G58" s="331"/>
    </row>
    <row r="59" spans="1:7">
      <c r="A59" s="115"/>
      <c r="B59" s="318" t="s">
        <v>10</v>
      </c>
      <c r="C59" s="334"/>
      <c r="D59" s="335"/>
      <c r="E59" s="336"/>
      <c r="F59" s="337"/>
      <c r="G59" s="331"/>
    </row>
    <row r="60" spans="1:7" ht="18" customHeight="1">
      <c r="A60" s="184"/>
      <c r="B60" s="325"/>
      <c r="D60" s="326"/>
      <c r="E60" s="331"/>
      <c r="F60" s="343"/>
      <c r="G60" s="331"/>
    </row>
    <row r="61" spans="1:7" ht="45" customHeight="1">
      <c r="A61" s="184"/>
      <c r="B61" s="333" t="s">
        <v>750</v>
      </c>
      <c r="D61" s="326"/>
      <c r="E61" s="331"/>
      <c r="F61" s="343"/>
      <c r="G61" s="331"/>
    </row>
    <row r="62" spans="1:7" ht="18" customHeight="1">
      <c r="A62" s="184"/>
      <c r="B62" s="325"/>
      <c r="D62" s="326"/>
      <c r="E62" s="331"/>
      <c r="F62" s="343"/>
      <c r="G62" s="331"/>
    </row>
    <row r="63" spans="1:7" ht="18" customHeight="1">
      <c r="A63" s="184">
        <v>5.13</v>
      </c>
      <c r="B63" s="325" t="s">
        <v>3131</v>
      </c>
      <c r="C63" s="216" t="s">
        <v>39</v>
      </c>
      <c r="D63" s="326">
        <v>1</v>
      </c>
      <c r="E63" s="331"/>
      <c r="F63" s="343"/>
      <c r="G63" s="331"/>
    </row>
    <row r="64" spans="1:7" ht="18" customHeight="1">
      <c r="A64" s="184"/>
      <c r="B64" s="325"/>
      <c r="D64" s="326"/>
      <c r="E64" s="331"/>
      <c r="F64" s="343"/>
      <c r="G64" s="331"/>
    </row>
    <row r="65" spans="1:7" ht="18" customHeight="1">
      <c r="A65" s="184">
        <v>5.14</v>
      </c>
      <c r="B65" s="325" t="s">
        <v>765</v>
      </c>
      <c r="C65" s="216" t="s">
        <v>39</v>
      </c>
      <c r="D65" s="326">
        <v>1</v>
      </c>
      <c r="E65" s="331"/>
      <c r="F65" s="343"/>
      <c r="G65" s="331"/>
    </row>
    <row r="66" spans="1:7">
      <c r="A66" s="144"/>
      <c r="B66" s="325"/>
      <c r="D66" s="326"/>
      <c r="E66" s="342"/>
      <c r="F66" s="343"/>
    </row>
    <row r="67" spans="1:7">
      <c r="A67" s="144"/>
      <c r="B67" s="333" t="s">
        <v>751</v>
      </c>
      <c r="D67" s="326"/>
      <c r="E67" s="342"/>
      <c r="F67" s="343"/>
    </row>
    <row r="68" spans="1:7">
      <c r="A68" s="144"/>
      <c r="B68" s="325"/>
      <c r="D68" s="326"/>
      <c r="E68" s="342"/>
      <c r="F68" s="343"/>
    </row>
    <row r="69" spans="1:7">
      <c r="A69" s="144"/>
      <c r="B69" s="325"/>
      <c r="D69" s="326"/>
      <c r="E69" s="342"/>
      <c r="F69" s="343"/>
    </row>
    <row r="70" spans="1:7">
      <c r="A70" s="144">
        <v>5.15</v>
      </c>
      <c r="B70" s="325" t="s">
        <v>766</v>
      </c>
      <c r="C70" s="216" t="s">
        <v>767</v>
      </c>
      <c r="D70" s="326">
        <v>1</v>
      </c>
      <c r="E70" s="342"/>
      <c r="F70" s="343"/>
    </row>
    <row r="71" spans="1:7">
      <c r="A71" s="144"/>
      <c r="B71" s="325"/>
      <c r="D71" s="326"/>
      <c r="E71" s="342"/>
      <c r="F71" s="343"/>
    </row>
    <row r="72" spans="1:7">
      <c r="A72" s="144"/>
      <c r="B72" s="325"/>
      <c r="D72" s="326"/>
      <c r="E72" s="342"/>
      <c r="F72" s="343"/>
    </row>
    <row r="73" spans="1:7">
      <c r="A73" s="144">
        <v>5.16</v>
      </c>
      <c r="B73" s="325" t="s">
        <v>768</v>
      </c>
      <c r="C73" s="216" t="s">
        <v>769</v>
      </c>
      <c r="D73" s="326">
        <v>1</v>
      </c>
      <c r="E73" s="342"/>
      <c r="F73" s="343"/>
    </row>
    <row r="74" spans="1:7">
      <c r="A74" s="144"/>
      <c r="B74" s="325"/>
      <c r="D74" s="326"/>
      <c r="E74" s="342"/>
      <c r="F74" s="343"/>
    </row>
    <row r="75" spans="1:7">
      <c r="A75" s="144"/>
      <c r="B75" s="325"/>
      <c r="D75" s="326"/>
      <c r="E75" s="342"/>
      <c r="F75" s="343"/>
    </row>
    <row r="76" spans="1:7">
      <c r="A76" s="144"/>
      <c r="B76" s="333" t="s">
        <v>752</v>
      </c>
      <c r="D76" s="326"/>
      <c r="E76" s="342"/>
      <c r="F76" s="343"/>
    </row>
    <row r="77" spans="1:7">
      <c r="A77" s="144"/>
      <c r="B77" s="333"/>
      <c r="D77" s="326"/>
      <c r="E77" s="342"/>
      <c r="F77" s="343"/>
    </row>
    <row r="78" spans="1:7" ht="61.5" customHeight="1">
      <c r="A78" s="144"/>
      <c r="B78" s="333" t="s">
        <v>753</v>
      </c>
      <c r="D78" s="326"/>
      <c r="E78" s="342"/>
      <c r="F78" s="343"/>
    </row>
    <row r="79" spans="1:7">
      <c r="A79" s="144"/>
      <c r="B79" s="325"/>
      <c r="D79" s="326"/>
      <c r="E79" s="342"/>
      <c r="F79" s="343"/>
    </row>
    <row r="80" spans="1:7" ht="24">
      <c r="A80" s="144">
        <v>5.17</v>
      </c>
      <c r="B80" s="325" t="s">
        <v>754</v>
      </c>
      <c r="C80" s="216" t="s">
        <v>39</v>
      </c>
      <c r="D80" s="326">
        <v>1</v>
      </c>
      <c r="E80" s="342"/>
      <c r="F80" s="343"/>
    </row>
    <row r="81" spans="1:6">
      <c r="A81" s="144"/>
      <c r="B81" s="325"/>
      <c r="D81" s="326"/>
      <c r="E81" s="342"/>
      <c r="F81" s="343"/>
    </row>
    <row r="82" spans="1:6">
      <c r="A82" s="144"/>
      <c r="B82" s="325"/>
      <c r="D82" s="326"/>
      <c r="E82" s="342"/>
      <c r="F82" s="343"/>
    </row>
    <row r="83" spans="1:6">
      <c r="A83" s="144">
        <v>5.18</v>
      </c>
      <c r="B83" s="325" t="s">
        <v>755</v>
      </c>
      <c r="C83" s="216" t="s">
        <v>39</v>
      </c>
      <c r="D83" s="326">
        <v>1</v>
      </c>
      <c r="E83" s="342"/>
      <c r="F83" s="343"/>
    </row>
    <row r="84" spans="1:6">
      <c r="A84" s="144"/>
      <c r="B84" s="325"/>
      <c r="D84" s="326"/>
      <c r="E84" s="342"/>
      <c r="F84" s="343"/>
    </row>
    <row r="85" spans="1:6">
      <c r="A85" s="144"/>
      <c r="B85" s="325"/>
      <c r="D85" s="326"/>
      <c r="E85" s="342"/>
      <c r="F85" s="343"/>
    </row>
    <row r="86" spans="1:6" ht="28.5" customHeight="1">
      <c r="A86" s="144"/>
      <c r="B86" s="333" t="s">
        <v>756</v>
      </c>
      <c r="D86" s="326"/>
      <c r="E86" s="342"/>
      <c r="F86" s="343"/>
    </row>
    <row r="87" spans="1:6">
      <c r="A87" s="144"/>
      <c r="B87" s="325"/>
      <c r="D87" s="326"/>
      <c r="E87" s="342"/>
      <c r="F87" s="343"/>
    </row>
    <row r="88" spans="1:6">
      <c r="A88" s="144"/>
      <c r="B88" s="325"/>
      <c r="D88" s="326"/>
      <c r="E88" s="342"/>
      <c r="F88" s="343"/>
    </row>
    <row r="89" spans="1:6" ht="24">
      <c r="A89" s="339">
        <v>5.19</v>
      </c>
      <c r="B89" s="325" t="s">
        <v>757</v>
      </c>
      <c r="C89" s="216" t="s">
        <v>39</v>
      </c>
      <c r="D89" s="326">
        <v>1</v>
      </c>
      <c r="E89" s="342"/>
      <c r="F89" s="343"/>
    </row>
    <row r="90" spans="1:6">
      <c r="A90" s="144"/>
      <c r="B90" s="325"/>
      <c r="D90" s="326"/>
      <c r="E90" s="342"/>
      <c r="F90" s="343"/>
    </row>
    <row r="91" spans="1:6">
      <c r="A91" s="144"/>
      <c r="B91" s="325"/>
      <c r="D91" s="326"/>
      <c r="E91" s="342"/>
      <c r="F91" s="343"/>
    </row>
    <row r="92" spans="1:6">
      <c r="A92" s="339">
        <v>5.2</v>
      </c>
      <c r="B92" s="325" t="s">
        <v>758</v>
      </c>
      <c r="C92" s="216" t="s">
        <v>39</v>
      </c>
      <c r="D92" s="326">
        <v>1</v>
      </c>
      <c r="E92" s="342"/>
      <c r="F92" s="343"/>
    </row>
    <row r="93" spans="1:6">
      <c r="A93" s="144"/>
      <c r="B93" s="325"/>
      <c r="D93" s="326"/>
      <c r="E93" s="342"/>
      <c r="F93" s="343"/>
    </row>
    <row r="94" spans="1:6">
      <c r="A94" s="144"/>
      <c r="B94" s="325"/>
      <c r="D94" s="326"/>
      <c r="E94" s="342"/>
      <c r="F94" s="343"/>
    </row>
    <row r="95" spans="1:6">
      <c r="A95" s="144">
        <v>5.21</v>
      </c>
      <c r="B95" s="325" t="s">
        <v>759</v>
      </c>
      <c r="C95" s="216" t="s">
        <v>39</v>
      </c>
      <c r="D95" s="326">
        <v>1</v>
      </c>
      <c r="E95" s="342"/>
      <c r="F95" s="343"/>
    </row>
    <row r="96" spans="1:6">
      <c r="A96" s="144"/>
      <c r="B96" s="325"/>
      <c r="D96" s="326"/>
      <c r="E96" s="342"/>
      <c r="F96" s="343"/>
    </row>
    <row r="97" spans="1:7">
      <c r="A97" s="144"/>
      <c r="B97" s="325"/>
      <c r="D97" s="326"/>
      <c r="E97" s="342"/>
      <c r="F97" s="343"/>
    </row>
    <row r="98" spans="1:7" ht="16.5" customHeight="1">
      <c r="A98" s="144">
        <v>5.22</v>
      </c>
      <c r="B98" s="325" t="s">
        <v>760</v>
      </c>
      <c r="C98" s="216" t="s">
        <v>39</v>
      </c>
      <c r="D98" s="326">
        <v>1</v>
      </c>
      <c r="E98" s="342"/>
      <c r="F98" s="343"/>
    </row>
    <row r="99" spans="1:7">
      <c r="A99" s="144"/>
      <c r="B99" s="325"/>
      <c r="D99" s="326"/>
      <c r="E99" s="342"/>
      <c r="F99" s="343"/>
    </row>
    <row r="100" spans="1:7">
      <c r="A100" s="144"/>
      <c r="B100" s="325"/>
      <c r="D100" s="326"/>
      <c r="E100" s="342"/>
      <c r="F100" s="343"/>
    </row>
    <row r="101" spans="1:7" ht="36">
      <c r="A101" s="144">
        <v>5.23</v>
      </c>
      <c r="B101" s="325" t="s">
        <v>3132</v>
      </c>
      <c r="C101" s="216" t="s">
        <v>39</v>
      </c>
      <c r="D101" s="326">
        <v>1</v>
      </c>
      <c r="E101" s="342"/>
      <c r="F101" s="343"/>
    </row>
    <row r="102" spans="1:7">
      <c r="A102" s="144"/>
      <c r="B102" s="325"/>
      <c r="D102" s="326"/>
      <c r="E102" s="342"/>
      <c r="F102" s="343"/>
    </row>
    <row r="103" spans="1:7">
      <c r="A103" s="144"/>
      <c r="B103" s="325"/>
      <c r="D103" s="326"/>
      <c r="E103" s="342"/>
      <c r="F103" s="343"/>
    </row>
    <row r="104" spans="1:7">
      <c r="A104" s="144"/>
      <c r="B104" s="325"/>
      <c r="D104" s="326"/>
      <c r="E104" s="342"/>
      <c r="F104" s="343"/>
    </row>
    <row r="105" spans="1:7">
      <c r="A105" s="144"/>
      <c r="B105" s="325"/>
      <c r="D105" s="326"/>
      <c r="E105" s="342"/>
      <c r="F105" s="343"/>
    </row>
    <row r="106" spans="1:7">
      <c r="A106" s="115"/>
      <c r="B106" s="318" t="s">
        <v>10</v>
      </c>
      <c r="C106" s="334"/>
      <c r="D106" s="335"/>
      <c r="E106" s="336"/>
      <c r="F106" s="337"/>
      <c r="G106" s="331"/>
    </row>
  </sheetData>
  <sheetProtection algorithmName="SHA-512" hashValue="fm2LWsL8qAqJRXBbjDwXhP4O5+aJ0R4J1ZWZbJeUxzyPo8VxOGgiJb4ML+CAmr2d4aupPZ+O3iWwx1tTIz8Idg==" saltValue="kszd1PxxOiwTT+jPN6X30g==" spinCount="100000" sheet="1" objects="1" scenarios="1"/>
  <pageMargins left="0.31496062992125984" right="0" top="0.74803149606299213" bottom="0.74803149606299213" header="0.31496062992125984" footer="0.31496062992125984"/>
  <pageSetup paperSize="9" scale="98" orientation="portrait" r:id="rId1"/>
  <headerFooter>
    <oddHeader>&amp;R&amp;"Arial,Regular"&amp;10CONSTRUCTION OF A NEW PERMIT OFFICE AT SSR INTERNATIONAL AIRPORT</oddHeader>
    <oddFooter>&amp;L&amp;"Arial,Regular"&amp;9Bill No 5 - Builder's Work in Connection with External Services&amp;C&amp;"Arial,Regular"&amp;10 5/&amp;P&amp;R&amp;"Arial,Regular"&amp;10Ong Seng Goburdhun Partners Ltd</oddFooter>
  </headerFooter>
  <rowBreaks count="2" manualBreakCount="2">
    <brk id="30" max="5" man="1"/>
    <brk id="59" max="5"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B1:F54"/>
  <sheetViews>
    <sheetView view="pageBreakPreview" zoomScale="60" zoomScaleNormal="100" workbookViewId="0">
      <selection activeCell="N44" sqref="N44"/>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761</v>
      </c>
      <c r="D5" s="32"/>
      <c r="F5" s="13"/>
    </row>
    <row r="6" spans="2:6" ht="36" customHeight="1">
      <c r="B6" s="11"/>
      <c r="C6" s="313" t="s">
        <v>741</v>
      </c>
      <c r="D6" s="33"/>
      <c r="F6" s="13"/>
    </row>
    <row r="7" spans="2:6" ht="28.5" customHeight="1">
      <c r="B7" s="11"/>
      <c r="C7" s="1058"/>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770</v>
      </c>
      <c r="F13" s="13"/>
    </row>
    <row r="14" spans="2:6" ht="22.35" customHeight="1">
      <c r="B14" s="11"/>
      <c r="C14" s="41"/>
      <c r="D14" s="15" t="s">
        <v>771</v>
      </c>
      <c r="F14" s="13"/>
    </row>
    <row r="15" spans="2:6" ht="22.35" customHeight="1">
      <c r="B15" s="11"/>
      <c r="C15" s="41"/>
      <c r="D15" s="15" t="s">
        <v>772</v>
      </c>
      <c r="F15" s="13"/>
    </row>
    <row r="16" spans="2:6" ht="22.35" customHeight="1">
      <c r="B16" s="11"/>
      <c r="C16" s="41"/>
      <c r="D16" s="15"/>
      <c r="F16" s="13"/>
    </row>
    <row r="17" spans="2:6" ht="22.35" customHeight="1">
      <c r="B17" s="11"/>
      <c r="C17" s="41"/>
      <c r="D17" s="15"/>
      <c r="F17" s="13"/>
    </row>
    <row r="18" spans="2:6" ht="15.75" customHeight="1">
      <c r="B18" s="11"/>
      <c r="C18" s="41"/>
      <c r="D18" s="15"/>
      <c r="F18" s="13"/>
    </row>
    <row r="19" spans="2:6" ht="19.5" customHeight="1">
      <c r="B19" s="11"/>
      <c r="C19" s="41"/>
      <c r="D19" s="15"/>
      <c r="F19" s="13"/>
    </row>
    <row r="20" spans="2:6" ht="13.5" customHeight="1">
      <c r="B20" s="11"/>
      <c r="C20" s="41"/>
      <c r="D20" s="15"/>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773</v>
      </c>
      <c r="D52" s="44"/>
      <c r="E52" s="39"/>
      <c r="F52" s="13"/>
    </row>
    <row r="53" spans="2:6">
      <c r="B53" s="11"/>
      <c r="C53" s="43" t="s">
        <v>740</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0" firstPageNumber="4" orientation="portrait" useFirstPageNumber="1" r:id="rId1"/>
  <headerFooter>
    <oddHeader>&amp;R&amp;"Arial,Regular"5/&amp;P</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view="pageBreakPreview" zoomScale="110" zoomScaleNormal="100" zoomScaleSheetLayoutView="110" workbookViewId="0">
      <selection activeCell="P12" sqref="P12"/>
    </sheetView>
  </sheetViews>
  <sheetFormatPr defaultColWidth="9.140625" defaultRowHeight="15"/>
  <cols>
    <col min="1" max="1" width="10" style="590" bestFit="1" customWidth="1"/>
    <col min="2" max="2" width="9.7109375" style="590" customWidth="1"/>
    <col min="3" max="3" width="7.28515625" style="590" customWidth="1"/>
    <col min="4" max="4" width="4.42578125" style="590" customWidth="1"/>
    <col min="5" max="16384" width="9.140625" style="590"/>
  </cols>
  <sheetData>
    <row r="1" spans="1:6">
      <c r="A1" s="593" t="s">
        <v>1835</v>
      </c>
    </row>
    <row r="2" spans="1:6" ht="12.2" customHeight="1">
      <c r="A2" s="591" t="s">
        <v>1834</v>
      </c>
    </row>
    <row r="3" spans="1:6" ht="12.2" customHeight="1">
      <c r="A3" s="591" t="s">
        <v>1833</v>
      </c>
    </row>
    <row r="4" spans="1:6" ht="12.2" customHeight="1"/>
    <row r="5" spans="1:6" ht="12.2" customHeight="1">
      <c r="A5" s="590" t="s">
        <v>1832</v>
      </c>
    </row>
    <row r="6" spans="1:6" ht="12.2" customHeight="1">
      <c r="A6" s="591" t="s">
        <v>1831</v>
      </c>
    </row>
    <row r="7" spans="1:6" ht="12.2" customHeight="1">
      <c r="A7" s="590" t="s">
        <v>1830</v>
      </c>
      <c r="F7" s="591" t="s">
        <v>66</v>
      </c>
    </row>
    <row r="17" spans="1:10" ht="26.25">
      <c r="A17" s="1134" t="s">
        <v>1829</v>
      </c>
      <c r="B17" s="1133"/>
      <c r="C17" s="1133"/>
      <c r="D17" s="1133"/>
      <c r="E17" s="1133"/>
      <c r="F17" s="1133"/>
      <c r="G17" s="1133"/>
      <c r="H17" s="1133"/>
      <c r="I17" s="1133"/>
      <c r="J17" s="1133"/>
    </row>
    <row r="18" spans="1:10" ht="26.25">
      <c r="A18" s="1144" t="s">
        <v>3114</v>
      </c>
      <c r="B18" s="1144"/>
      <c r="C18" s="1144"/>
      <c r="D18" s="1144"/>
      <c r="E18" s="1144"/>
      <c r="F18" s="1144"/>
      <c r="G18" s="1144"/>
      <c r="H18" s="1144"/>
      <c r="I18" s="1144"/>
      <c r="J18" s="1144"/>
    </row>
    <row r="19" spans="1:10">
      <c r="A19" s="591"/>
    </row>
    <row r="22" spans="1:10" ht="49.7" customHeight="1">
      <c r="A22" s="1135" t="s">
        <v>1828</v>
      </c>
      <c r="B22" s="1136"/>
      <c r="C22" s="1136"/>
      <c r="D22" s="1136"/>
      <c r="E22" s="1136"/>
      <c r="F22" s="1136"/>
      <c r="G22" s="1136"/>
      <c r="H22" s="1136"/>
      <c r="I22" s="1136"/>
      <c r="J22" s="1136"/>
    </row>
    <row r="23" spans="1:10" ht="23.25">
      <c r="A23" s="1137" t="s">
        <v>1827</v>
      </c>
      <c r="B23" s="1137"/>
      <c r="C23" s="1137"/>
      <c r="D23" s="1137"/>
      <c r="E23" s="594" t="s">
        <v>1826</v>
      </c>
      <c r="F23" s="1138"/>
      <c r="G23" s="1139"/>
      <c r="H23" s="1139"/>
    </row>
    <row r="24" spans="1:10">
      <c r="E24" s="593"/>
      <c r="F24" s="593"/>
      <c r="G24" s="593"/>
    </row>
    <row r="25" spans="1:10">
      <c r="A25" s="1140">
        <v>45684</v>
      </c>
      <c r="B25" s="1141"/>
      <c r="E25" s="1142"/>
      <c r="F25" s="1143"/>
      <c r="G25" s="1143"/>
    </row>
    <row r="27" spans="1:10">
      <c r="A27" s="591" t="s">
        <v>1825</v>
      </c>
      <c r="B27" s="1132" t="s">
        <v>1824</v>
      </c>
      <c r="C27" s="1133"/>
      <c r="D27" s="1133"/>
      <c r="E27" s="1133"/>
      <c r="F27" s="1133"/>
      <c r="G27" s="1133"/>
    </row>
    <row r="45" spans="1:5">
      <c r="A45" s="592" t="s">
        <v>1823</v>
      </c>
      <c r="C45" s="1132" t="s">
        <v>1822</v>
      </c>
      <c r="D45" s="1133"/>
      <c r="E45" s="1133"/>
    </row>
  </sheetData>
  <sheetProtection formatCells="0" selectLockedCells="1" selectUnlockedCells="1"/>
  <mergeCells count="9">
    <mergeCell ref="B27:G27"/>
    <mergeCell ref="C45:E45"/>
    <mergeCell ref="A17:J17"/>
    <mergeCell ref="A22:J22"/>
    <mergeCell ref="A23:D23"/>
    <mergeCell ref="F23:H23"/>
    <mergeCell ref="A25:B25"/>
    <mergeCell ref="E25:G25"/>
    <mergeCell ref="A18:J18"/>
  </mergeCells>
  <pageMargins left="0.70866141732283472" right="0.62992125984251968" top="0.62992125984251968" bottom="0.62992125984251968" header="0.31496062992125984" footer="0.31496062992125984"/>
  <pageSetup orientation="portrait" r:id="rId1"/>
  <headerFooter>
    <oddHeader>&amp;R&amp;G</oddHeader>
    <oddFooter>&amp;R&amp;P of &amp;N</oddFooter>
  </headerFooter>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61"/>
  <sheetViews>
    <sheetView view="pageBreakPreview" zoomScaleNormal="100" zoomScaleSheetLayoutView="100" zoomScalePageLayoutView="85" workbookViewId="0">
      <selection activeCell="P12" sqref="P12"/>
    </sheetView>
  </sheetViews>
  <sheetFormatPr defaultColWidth="7.5703125" defaultRowHeight="15"/>
  <cols>
    <col min="1" max="1" width="7.42578125" style="595" customWidth="1"/>
    <col min="2" max="2" width="48.7109375" style="595" customWidth="1"/>
    <col min="3" max="3" width="5.42578125" style="595" customWidth="1"/>
    <col min="4" max="4" width="7.5703125" style="595" customWidth="1"/>
    <col min="5" max="6" width="13" style="595" customWidth="1"/>
    <col min="7" max="16384" width="7.5703125" style="595"/>
  </cols>
  <sheetData>
    <row r="1" spans="1:6" s="596" customFormat="1" ht="14.1" customHeight="1">
      <c r="A1" s="626" t="str">
        <f>'6 Sum'!G2</f>
        <v>A878</v>
      </c>
      <c r="B1" s="625" t="str">
        <f>'6 Sum'!H2</f>
        <v>Civil Aviation</v>
      </c>
      <c r="C1" s="624"/>
      <c r="D1" s="1145"/>
      <c r="E1" s="1145"/>
      <c r="F1" s="1145"/>
    </row>
    <row r="2" spans="1:6" s="596" customFormat="1" ht="14.1" customHeight="1">
      <c r="A2" s="1146" t="str">
        <f>B8</f>
        <v>Index</v>
      </c>
      <c r="B2" s="1146"/>
      <c r="C2" s="624"/>
      <c r="D2" s="1145"/>
      <c r="E2" s="1145"/>
      <c r="F2" s="1145"/>
    </row>
    <row r="3" spans="1:6" s="596" customFormat="1" ht="14.1" customHeight="1">
      <c r="A3" s="1147"/>
      <c r="B3" s="1147"/>
      <c r="C3" s="622"/>
      <c r="D3" s="1145"/>
      <c r="E3" s="1145"/>
      <c r="F3" s="1145"/>
    </row>
    <row r="4" spans="1:6" s="596" customFormat="1" ht="14.1" customHeight="1">
      <c r="A4" s="621"/>
      <c r="B4" s="620"/>
      <c r="C4" s="620"/>
      <c r="D4" s="620"/>
      <c r="E4" s="619"/>
      <c r="F4" s="618"/>
    </row>
    <row r="5" spans="1:6" s="596" customFormat="1" ht="12.75">
      <c r="A5" s="606"/>
      <c r="B5" s="617"/>
      <c r="C5" s="616"/>
      <c r="D5" s="616"/>
      <c r="E5" s="615"/>
      <c r="F5" s="610"/>
    </row>
    <row r="6" spans="1:6" s="596" customFormat="1" ht="12.75">
      <c r="A6" s="614" t="s">
        <v>1838</v>
      </c>
      <c r="B6" s="613" t="s">
        <v>1837</v>
      </c>
      <c r="C6" s="604"/>
      <c r="D6" s="604"/>
      <c r="E6" s="603"/>
      <c r="F6" s="610"/>
    </row>
    <row r="7" spans="1:6" s="596" customFormat="1" ht="19.7" customHeight="1">
      <c r="A7" s="612" t="str">
        <f>A1</f>
        <v>A878</v>
      </c>
      <c r="B7" s="611" t="str">
        <f>B1</f>
        <v>Civil Aviation</v>
      </c>
      <c r="C7" s="604"/>
      <c r="D7" s="604"/>
      <c r="E7" s="603"/>
      <c r="F7" s="610"/>
    </row>
    <row r="8" spans="1:6" s="596" customFormat="1" ht="12.75">
      <c r="A8" s="606"/>
      <c r="B8" s="609" t="s">
        <v>1836</v>
      </c>
      <c r="C8" s="604"/>
      <c r="D8" s="604"/>
      <c r="E8" s="603"/>
      <c r="F8" s="608"/>
    </row>
    <row r="9" spans="1:6" s="596" customFormat="1" ht="12.75">
      <c r="A9" s="606"/>
      <c r="B9" s="605" t="str">
        <f>'6 Sum'!B5</f>
        <v>6.1 - PG - Preliminaries and General</v>
      </c>
      <c r="C9" s="604"/>
      <c r="D9" s="604"/>
      <c r="E9" s="603"/>
      <c r="F9" s="602"/>
    </row>
    <row r="10" spans="1:6" s="596" customFormat="1" ht="12.75">
      <c r="A10" s="606"/>
      <c r="B10" s="605" t="str">
        <f>'6 Sum'!B6</f>
        <v>6.2 - N10 - Portable Fire Extinguishers</v>
      </c>
      <c r="C10" s="604"/>
      <c r="D10" s="604"/>
      <c r="E10" s="603"/>
      <c r="F10" s="602"/>
    </row>
    <row r="11" spans="1:6" s="596" customFormat="1" ht="12.75">
      <c r="A11" s="606"/>
      <c r="B11" s="605" t="str">
        <f>'6 Sum'!B7</f>
        <v>6.3 - N13 - Sanitary Appliances / Fittings</v>
      </c>
      <c r="C11" s="604"/>
      <c r="D11" s="604"/>
      <c r="E11" s="603"/>
      <c r="F11" s="602"/>
    </row>
    <row r="12" spans="1:6" s="596" customFormat="1" ht="12.75">
      <c r="A12" s="606"/>
      <c r="B12" s="605" t="str">
        <f>'6 Sum'!B8</f>
        <v>6.4 - R11 - Foul Drainage Above Ground</v>
      </c>
      <c r="C12" s="604"/>
      <c r="D12" s="604"/>
      <c r="E12" s="603"/>
      <c r="F12" s="602"/>
    </row>
    <row r="13" spans="1:6" s="607" customFormat="1" ht="12.75">
      <c r="A13" s="606"/>
      <c r="B13" s="605" t="str">
        <f>'6 Sum'!B9</f>
        <v>6.5 - R12 - Foul Drainage Below Ground</v>
      </c>
      <c r="C13" s="604"/>
      <c r="D13" s="604"/>
      <c r="E13" s="603"/>
      <c r="F13" s="602"/>
    </row>
    <row r="14" spans="1:6" s="607" customFormat="1" ht="12.75">
      <c r="A14" s="606"/>
      <c r="B14" s="605" t="str">
        <f>'6 Sum'!B10</f>
        <v>6.6 - S10 - Cold Water</v>
      </c>
      <c r="C14" s="604"/>
      <c r="D14" s="604"/>
      <c r="E14" s="603"/>
      <c r="F14" s="602"/>
    </row>
    <row r="15" spans="1:6" s="607" customFormat="1" ht="12.75">
      <c r="A15" s="606"/>
      <c r="B15" s="605" t="str">
        <f>'6 Sum'!B11</f>
        <v>6.7 - S11 - Hot Water</v>
      </c>
      <c r="C15" s="604"/>
      <c r="D15" s="604"/>
      <c r="E15" s="603"/>
      <c r="F15" s="602"/>
    </row>
    <row r="16" spans="1:6" s="607" customFormat="1" ht="12.75">
      <c r="A16" s="606"/>
      <c r="B16" s="605" t="str">
        <f>'6 Sum'!B12</f>
        <v>6.8 - T62 AC - VRF System - Air Conditioning</v>
      </c>
      <c r="C16" s="604"/>
      <c r="D16" s="604"/>
      <c r="E16" s="603"/>
      <c r="F16" s="602"/>
    </row>
    <row r="17" spans="1:6" s="607" customFormat="1" ht="12.75">
      <c r="A17" s="606"/>
      <c r="B17" s="605" t="str">
        <f>'6 Sum'!B13</f>
        <v>6.9 - T62 FA - VRF System - Fresh Air</v>
      </c>
      <c r="C17" s="604"/>
      <c r="D17" s="604"/>
      <c r="E17" s="603"/>
      <c r="F17" s="602"/>
    </row>
    <row r="18" spans="1:6" s="607" customFormat="1" ht="12.75">
      <c r="A18" s="606"/>
      <c r="B18" s="605" t="str">
        <f>'6 Sum'!B14</f>
        <v xml:space="preserve">6.10 - U11 - Toilet Ventilation </v>
      </c>
      <c r="C18" s="604"/>
      <c r="D18" s="604"/>
      <c r="E18" s="603"/>
      <c r="F18" s="602"/>
    </row>
    <row r="19" spans="1:6" s="607" customFormat="1" ht="12.75">
      <c r="A19" s="606"/>
      <c r="B19" s="605" t="str">
        <f>'6 Sum'!B15</f>
        <v>6.11 - V12 - LV Supply</v>
      </c>
      <c r="C19" s="604"/>
      <c r="D19" s="604"/>
      <c r="E19" s="603"/>
      <c r="F19" s="602"/>
    </row>
    <row r="20" spans="1:6" s="607" customFormat="1" ht="12.75">
      <c r="A20" s="606"/>
      <c r="B20" s="605" t="str">
        <f>'6 Sum'!B16</f>
        <v>6.12 - V20 - LV Distribution</v>
      </c>
      <c r="C20" s="604"/>
      <c r="D20" s="604"/>
      <c r="E20" s="603"/>
      <c r="F20" s="602"/>
    </row>
    <row r="21" spans="1:6" s="607" customFormat="1" ht="12.75">
      <c r="A21" s="606"/>
      <c r="B21" s="605" t="str">
        <f>'6 Sum'!B17</f>
        <v>6.13 - V21 - General Lighting</v>
      </c>
      <c r="C21" s="604"/>
      <c r="D21" s="604"/>
      <c r="E21" s="603"/>
      <c r="F21" s="602"/>
    </row>
    <row r="22" spans="1:6" s="607" customFormat="1" ht="12.75">
      <c r="A22" s="606"/>
      <c r="B22" s="605" t="str">
        <f>'6 Sum'!B18</f>
        <v>6.14 - V22 - General LV Power</v>
      </c>
      <c r="C22" s="604"/>
      <c r="D22" s="604"/>
      <c r="E22" s="603"/>
      <c r="F22" s="602"/>
    </row>
    <row r="23" spans="1:6" s="596" customFormat="1" ht="12.75">
      <c r="A23" s="606"/>
      <c r="B23" s="605" t="str">
        <f>'6 Sum'!B19</f>
        <v>6.15 - V32 - Uninterruptible Power Supply</v>
      </c>
      <c r="C23" s="604"/>
      <c r="D23" s="604"/>
      <c r="E23" s="603"/>
      <c r="F23" s="602"/>
    </row>
    <row r="24" spans="1:6" s="596" customFormat="1" ht="12.75">
      <c r="A24" s="606"/>
      <c r="B24" s="605" t="str">
        <f>'6 Sum'!B20</f>
        <v>6.16 - V33 - LV Earthing and Bonding</v>
      </c>
      <c r="C24" s="604"/>
      <c r="D24" s="604"/>
      <c r="E24" s="603"/>
      <c r="F24" s="602"/>
    </row>
    <row r="25" spans="1:6" s="596" customFormat="1" ht="12.75">
      <c r="A25" s="606"/>
      <c r="B25" s="605" t="str">
        <f>'6 Sum'!B21</f>
        <v>6.17 - V40 - Emergency Lighting</v>
      </c>
      <c r="C25" s="604"/>
      <c r="D25" s="604"/>
      <c r="E25" s="603"/>
      <c r="F25" s="602"/>
    </row>
    <row r="26" spans="1:6" s="596" customFormat="1" ht="12.75">
      <c r="A26" s="606"/>
      <c r="B26" s="605" t="str">
        <f>'6 Sum'!B22</f>
        <v>6.18 - W20 - Closed Circuit Television (CCTV)</v>
      </c>
      <c r="C26" s="604"/>
      <c r="D26" s="604"/>
      <c r="E26" s="603"/>
      <c r="F26" s="602"/>
    </row>
    <row r="27" spans="1:6" s="596" customFormat="1" ht="12.75">
      <c r="A27" s="606"/>
      <c r="B27" s="605" t="str">
        <f>'6 Sum'!B23</f>
        <v>6.19 - W40 - Access Control</v>
      </c>
      <c r="C27" s="604"/>
      <c r="D27" s="604"/>
      <c r="E27" s="603"/>
      <c r="F27" s="602"/>
    </row>
    <row r="28" spans="1:6" s="596" customFormat="1" ht="12.75">
      <c r="A28" s="606"/>
      <c r="B28" s="605" t="str">
        <f>'6 Sum'!B24</f>
        <v>6.20 - W50 - Fire Detection and Alarm</v>
      </c>
      <c r="C28" s="604"/>
      <c r="D28" s="604"/>
      <c r="E28" s="603"/>
      <c r="F28" s="602"/>
    </row>
    <row r="29" spans="1:6" s="596" customFormat="1" ht="12.75">
      <c r="A29" s="606"/>
      <c r="B29" s="605" t="str">
        <f>'6 Sum'!B25</f>
        <v>6.21 - W70 - Structured Cabling System</v>
      </c>
      <c r="C29" s="604"/>
      <c r="D29" s="604"/>
      <c r="E29" s="603"/>
      <c r="F29" s="602"/>
    </row>
    <row r="30" spans="1:6" s="596" customFormat="1" ht="12.75">
      <c r="A30" s="606"/>
      <c r="B30" s="605" t="str">
        <f>'6 Sum'!B26</f>
        <v>6.22 - X10 - Lifts</v>
      </c>
      <c r="C30" s="604"/>
      <c r="D30" s="604"/>
      <c r="E30" s="603"/>
      <c r="F30" s="602"/>
    </row>
    <row r="31" spans="1:6" s="596" customFormat="1" ht="12.75">
      <c r="A31" s="606"/>
      <c r="B31" s="605" t="str">
        <f>'6 Sum'!B27</f>
        <v>6.23 - LF - Light Fittings</v>
      </c>
      <c r="C31" s="604"/>
      <c r="D31" s="604"/>
      <c r="E31" s="603"/>
      <c r="F31" s="602"/>
    </row>
    <row r="32" spans="1:6" s="596" customFormat="1" ht="12.75">
      <c r="A32" s="606"/>
      <c r="B32" s="605" t="str">
        <f>'6 Sum'!B28</f>
        <v>6.24 - FS - Fire Stopping</v>
      </c>
      <c r="C32" s="604"/>
      <c r="D32" s="604"/>
      <c r="E32" s="603"/>
      <c r="F32" s="602"/>
    </row>
    <row r="33" spans="1:6" s="596" customFormat="1" ht="12.75">
      <c r="A33" s="606"/>
      <c r="B33" s="605" t="str">
        <f>'6 Sum'!B29</f>
        <v xml:space="preserve">6.25 - TC - Testing &amp; Commissioning </v>
      </c>
      <c r="C33" s="604"/>
      <c r="D33" s="604"/>
      <c r="E33" s="603"/>
      <c r="F33" s="602"/>
    </row>
    <row r="34" spans="1:6" s="596" customFormat="1" ht="12.75">
      <c r="A34" s="606"/>
      <c r="B34" s="605" t="str">
        <f>'6 Sum'!B30</f>
        <v>6.26 - RD - Record Documentation</v>
      </c>
      <c r="C34" s="604"/>
      <c r="D34" s="604"/>
      <c r="E34" s="603"/>
      <c r="F34" s="602"/>
    </row>
    <row r="35" spans="1:6" s="596" customFormat="1" ht="12.75">
      <c r="A35" s="606"/>
      <c r="B35" s="605" t="str">
        <f>'6 Sum'!B31</f>
        <v>6.27 - PS - Provisional Sums</v>
      </c>
      <c r="C35" s="604"/>
      <c r="D35" s="604"/>
      <c r="E35" s="603"/>
      <c r="F35" s="602"/>
    </row>
    <row r="36" spans="1:6" s="596" customFormat="1" ht="12.75">
      <c r="A36" s="606"/>
      <c r="B36" s="605"/>
      <c r="C36" s="604"/>
      <c r="D36" s="604"/>
      <c r="E36" s="603"/>
      <c r="F36" s="602"/>
    </row>
    <row r="37" spans="1:6" s="596" customFormat="1" ht="12.75">
      <c r="A37" s="606"/>
      <c r="B37" s="605"/>
      <c r="C37" s="604"/>
      <c r="D37" s="604"/>
      <c r="E37" s="603"/>
      <c r="F37" s="602"/>
    </row>
    <row r="38" spans="1:6" s="596" customFormat="1" ht="12.75">
      <c r="A38" s="606"/>
      <c r="B38" s="605"/>
      <c r="C38" s="604"/>
      <c r="D38" s="604"/>
      <c r="E38" s="603"/>
      <c r="F38" s="602"/>
    </row>
    <row r="39" spans="1:6" s="596" customFormat="1" ht="12.75">
      <c r="A39" s="606"/>
      <c r="B39" s="605"/>
      <c r="C39" s="604"/>
      <c r="D39" s="604"/>
      <c r="E39" s="603"/>
      <c r="F39" s="602"/>
    </row>
    <row r="40" spans="1:6" s="596" customFormat="1" ht="12.75">
      <c r="A40" s="606"/>
      <c r="B40" s="605"/>
      <c r="C40" s="604"/>
      <c r="D40" s="604"/>
      <c r="E40" s="603"/>
      <c r="F40" s="602"/>
    </row>
    <row r="41" spans="1:6" s="596" customFormat="1" ht="12.75">
      <c r="A41" s="606"/>
      <c r="B41" s="605"/>
      <c r="C41" s="604"/>
      <c r="D41" s="604"/>
      <c r="E41" s="603"/>
      <c r="F41" s="602"/>
    </row>
    <row r="42" spans="1:6" s="596" customFormat="1" ht="12.75">
      <c r="A42" s="606"/>
      <c r="B42" s="605"/>
      <c r="C42" s="604"/>
      <c r="D42" s="604"/>
      <c r="E42" s="603"/>
      <c r="F42" s="602"/>
    </row>
    <row r="43" spans="1:6" s="596" customFormat="1" ht="12.75">
      <c r="A43" s="606"/>
      <c r="B43" s="605"/>
      <c r="C43" s="604"/>
      <c r="D43" s="604"/>
      <c r="E43" s="603"/>
      <c r="F43" s="602"/>
    </row>
    <row r="44" spans="1:6" s="596" customFormat="1" ht="12.75">
      <c r="A44" s="606"/>
      <c r="B44" s="605"/>
      <c r="C44" s="604"/>
      <c r="D44" s="604"/>
      <c r="E44" s="603"/>
      <c r="F44" s="602"/>
    </row>
    <row r="45" spans="1:6" s="596" customFormat="1" ht="12.75">
      <c r="A45" s="606"/>
      <c r="B45" s="605"/>
      <c r="C45" s="604"/>
      <c r="D45" s="604"/>
      <c r="E45" s="603"/>
      <c r="F45" s="602"/>
    </row>
    <row r="46" spans="1:6" s="596" customFormat="1" ht="12.75">
      <c r="A46" s="606"/>
      <c r="B46" s="605"/>
      <c r="C46" s="604"/>
      <c r="D46" s="604"/>
      <c r="E46" s="603"/>
      <c r="F46" s="602"/>
    </row>
    <row r="47" spans="1:6" s="596" customFormat="1" ht="12.75">
      <c r="A47" s="606"/>
      <c r="B47" s="605"/>
      <c r="C47" s="604"/>
      <c r="D47" s="604"/>
      <c r="E47" s="603"/>
      <c r="F47" s="602"/>
    </row>
    <row r="48" spans="1:6" s="596" customFormat="1" ht="12.75">
      <c r="A48" s="606"/>
      <c r="B48" s="605"/>
      <c r="C48" s="604"/>
      <c r="D48" s="604"/>
      <c r="E48" s="603"/>
      <c r="F48" s="602"/>
    </row>
    <row r="49" spans="1:6" s="596" customFormat="1" ht="12.75">
      <c r="A49" s="606"/>
      <c r="B49" s="605"/>
      <c r="C49" s="604"/>
      <c r="D49" s="604"/>
      <c r="E49" s="603"/>
      <c r="F49" s="602"/>
    </row>
    <row r="50" spans="1:6" s="596" customFormat="1" ht="12.75">
      <c r="A50" s="606"/>
      <c r="B50" s="605"/>
      <c r="C50" s="604"/>
      <c r="D50" s="604"/>
      <c r="E50" s="603"/>
      <c r="F50" s="602"/>
    </row>
    <row r="51" spans="1:6" s="596" customFormat="1" ht="12.75">
      <c r="A51" s="606"/>
      <c r="B51" s="605"/>
      <c r="C51" s="604"/>
      <c r="D51" s="604"/>
      <c r="E51" s="603"/>
      <c r="F51" s="602"/>
    </row>
    <row r="52" spans="1:6" s="596" customFormat="1" ht="12.75">
      <c r="A52" s="606"/>
      <c r="B52" s="605"/>
      <c r="C52" s="604"/>
      <c r="D52" s="604"/>
      <c r="E52" s="603"/>
      <c r="F52" s="602"/>
    </row>
    <row r="53" spans="1:6" s="596" customFormat="1" ht="12.75">
      <c r="A53" s="606"/>
      <c r="B53" s="605"/>
      <c r="C53" s="604"/>
      <c r="D53" s="604"/>
      <c r="E53" s="603"/>
      <c r="F53" s="602"/>
    </row>
    <row r="54" spans="1:6" s="596" customFormat="1" ht="12.75">
      <c r="A54" s="606"/>
      <c r="B54" s="605"/>
      <c r="C54" s="604"/>
      <c r="D54" s="604"/>
      <c r="E54" s="603"/>
      <c r="F54" s="602"/>
    </row>
    <row r="55" spans="1:6" s="596" customFormat="1" ht="12.75">
      <c r="A55" s="606"/>
      <c r="B55" s="605"/>
      <c r="C55" s="604"/>
      <c r="D55" s="604"/>
      <c r="E55" s="603"/>
      <c r="F55" s="602"/>
    </row>
    <row r="56" spans="1:6" s="596" customFormat="1" ht="12.75">
      <c r="A56" s="606"/>
      <c r="B56" s="605"/>
      <c r="C56" s="604"/>
      <c r="D56" s="604"/>
      <c r="E56" s="603"/>
      <c r="F56" s="602"/>
    </row>
    <row r="57" spans="1:6" s="596" customFormat="1" ht="14.1" customHeight="1">
      <c r="A57" s="606"/>
      <c r="B57" s="605"/>
      <c r="C57" s="604"/>
      <c r="D57" s="604"/>
      <c r="E57" s="603"/>
      <c r="F57" s="602"/>
    </row>
    <row r="58" spans="1:6" s="596" customFormat="1" ht="14.1" customHeight="1">
      <c r="A58" s="606"/>
      <c r="B58" s="605"/>
      <c r="C58" s="604"/>
      <c r="D58" s="604"/>
      <c r="E58" s="603"/>
      <c r="F58" s="602"/>
    </row>
    <row r="59" spans="1:6" s="596" customFormat="1" ht="14.1" customHeight="1">
      <c r="A59" s="606"/>
      <c r="B59" s="605"/>
      <c r="C59" s="604"/>
      <c r="D59" s="604"/>
      <c r="E59" s="603"/>
      <c r="F59" s="602"/>
    </row>
    <row r="60" spans="1:6" s="596" customFormat="1" ht="14.1" customHeight="1">
      <c r="A60" s="606"/>
      <c r="B60" s="605"/>
      <c r="C60" s="604"/>
      <c r="D60" s="604"/>
      <c r="E60" s="603"/>
      <c r="F60" s="602"/>
    </row>
    <row r="61" spans="1:6" s="596" customFormat="1" ht="14.1" customHeight="1">
      <c r="A61" s="601"/>
      <c r="B61" s="600"/>
      <c r="C61" s="599"/>
      <c r="D61" s="599"/>
      <c r="E61" s="598"/>
      <c r="F61" s="597"/>
    </row>
  </sheetData>
  <mergeCells count="3">
    <mergeCell ref="D1:F3"/>
    <mergeCell ref="A2:B2"/>
    <mergeCell ref="A3:B3"/>
  </mergeCells>
  <printOptions horizontalCentered="1"/>
  <pageMargins left="0.39370078740157483" right="0.39370078740157483" top="0.39370078740157483" bottom="0.59055118110236227" header="0.39370078740157483" footer="0.39370078740157483"/>
  <pageSetup paperSize="9" orientation="portrait" useFirstPageNumber="1" r:id="rId1"/>
  <headerFooter>
    <oddHeader xml:space="preserve">&amp;R&amp;"+,Regular"&amp;8&amp;K01+010&amp;G
</oddHeader>
    <oddFooter>&amp;C&amp;A-&amp;P</oddFooter>
  </headerFooter>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320"/>
  <sheetViews>
    <sheetView view="pageBreakPreview" topLeftCell="A8" zoomScale="110" zoomScaleNormal="100" zoomScaleSheetLayoutView="110" zoomScalePageLayoutView="85" workbookViewId="0">
      <selection sqref="A1:D1048576"/>
    </sheetView>
  </sheetViews>
  <sheetFormatPr defaultColWidth="7.5703125" defaultRowHeight="15"/>
  <cols>
    <col min="1" max="1" width="7.42578125" style="595" customWidth="1"/>
    <col min="2" max="2" width="48.7109375" style="595" customWidth="1"/>
    <col min="3" max="3" width="5.42578125" style="595" customWidth="1"/>
    <col min="4" max="4" width="7.5703125" style="595" customWidth="1"/>
    <col min="5" max="6" width="13" style="590" customWidth="1"/>
    <col min="7" max="8" width="7.5703125" style="590"/>
    <col min="9" max="9" width="8" style="590" bestFit="1" customWidth="1"/>
    <col min="10" max="16384" width="7.5703125" style="590"/>
  </cols>
  <sheetData>
    <row r="1" spans="1:6" s="628" customFormat="1" ht="14.25">
      <c r="A1" s="626" t="str">
        <f>[11]MS!G2</f>
        <v>A878</v>
      </c>
      <c r="B1" s="625" t="str">
        <f>[11]MS!H2</f>
        <v>Civil Aviation</v>
      </c>
      <c r="C1" s="624"/>
      <c r="D1" s="716"/>
      <c r="E1" s="715"/>
      <c r="F1" s="715"/>
    </row>
    <row r="2" spans="1:6" s="628" customFormat="1" ht="14.25">
      <c r="A2" s="625" t="str">
        <f>Index!B9</f>
        <v>6.1 - PG - Preliminaries and General</v>
      </c>
      <c r="B2" s="625"/>
      <c r="C2" s="624"/>
      <c r="D2" s="716"/>
      <c r="E2" s="715"/>
      <c r="F2" s="715"/>
    </row>
    <row r="3" spans="1:6" s="628" customFormat="1" ht="14.25">
      <c r="A3" s="623" t="s">
        <v>2018</v>
      </c>
      <c r="B3" s="714"/>
      <c r="C3" s="713"/>
      <c r="D3" s="712"/>
      <c r="E3" s="711"/>
      <c r="F3" s="711"/>
    </row>
    <row r="4" spans="1:6" s="628" customFormat="1" ht="12.75">
      <c r="A4" s="710" t="s">
        <v>2017</v>
      </c>
      <c r="B4" s="709" t="s">
        <v>0</v>
      </c>
      <c r="C4" s="709" t="s">
        <v>713</v>
      </c>
      <c r="D4" s="709" t="s">
        <v>714</v>
      </c>
      <c r="E4" s="708" t="s">
        <v>715</v>
      </c>
      <c r="F4" s="708" t="s">
        <v>275</v>
      </c>
    </row>
    <row r="5" spans="1:6" s="628" customFormat="1" ht="12.75">
      <c r="A5" s="636"/>
      <c r="B5" s="679"/>
      <c r="C5" s="707"/>
      <c r="D5" s="707"/>
      <c r="E5" s="706"/>
      <c r="F5" s="705"/>
    </row>
    <row r="6" spans="1:6" s="628" customFormat="1" ht="17.25">
      <c r="A6" s="704"/>
      <c r="B6" s="703" t="s">
        <v>2016</v>
      </c>
      <c r="C6" s="604"/>
      <c r="D6" s="604"/>
      <c r="E6" s="681"/>
      <c r="F6" s="680"/>
    </row>
    <row r="7" spans="1:6" s="628" customFormat="1" ht="12.75">
      <c r="A7" s="636"/>
      <c r="B7" s="675" t="s">
        <v>2015</v>
      </c>
      <c r="C7" s="604"/>
      <c r="D7" s="604"/>
      <c r="E7" s="681"/>
      <c r="F7" s="680"/>
    </row>
    <row r="8" spans="1:6" s="698" customFormat="1" ht="76.5">
      <c r="A8" s="636"/>
      <c r="B8" s="677" t="s">
        <v>2014</v>
      </c>
      <c r="C8" s="702"/>
      <c r="D8" s="702"/>
      <c r="E8" s="701"/>
      <c r="F8" s="700"/>
    </row>
    <row r="9" spans="1:6" s="698" customFormat="1" ht="12.75">
      <c r="A9" s="636"/>
      <c r="B9" s="676"/>
      <c r="C9" s="604"/>
      <c r="D9" s="604"/>
      <c r="E9" s="681"/>
      <c r="F9" s="680"/>
    </row>
    <row r="10" spans="1:6" s="698" customFormat="1" ht="12.75">
      <c r="A10" s="636"/>
      <c r="B10" s="674" t="s">
        <v>2013</v>
      </c>
      <c r="C10" s="604"/>
      <c r="D10" s="604"/>
      <c r="E10" s="681"/>
      <c r="F10" s="680"/>
    </row>
    <row r="11" spans="1:6" s="698" customFormat="1" ht="12.75">
      <c r="A11" s="636"/>
      <c r="B11" s="676" t="s">
        <v>1982</v>
      </c>
      <c r="C11" s="604"/>
      <c r="D11" s="604"/>
      <c r="E11" s="681"/>
      <c r="F11" s="680"/>
    </row>
    <row r="12" spans="1:6" s="698" customFormat="1">
      <c r="A12" s="636"/>
      <c r="B12" s="676"/>
      <c r="C12" s="702"/>
      <c r="D12" s="702"/>
      <c r="E12" s="701"/>
      <c r="F12" s="700"/>
    </row>
    <row r="13" spans="1:6" s="698" customFormat="1" ht="12.75">
      <c r="A13" s="636"/>
      <c r="B13" s="699" t="s">
        <v>1981</v>
      </c>
      <c r="C13" s="604"/>
      <c r="D13" s="604"/>
      <c r="E13" s="681"/>
      <c r="F13" s="680"/>
    </row>
    <row r="14" spans="1:6" s="628" customFormat="1" ht="38.25">
      <c r="A14" s="636"/>
      <c r="B14" s="677" t="s">
        <v>2012</v>
      </c>
      <c r="C14" s="604"/>
      <c r="D14" s="604"/>
      <c r="E14" s="681"/>
      <c r="F14" s="680"/>
    </row>
    <row r="15" spans="1:6" s="628" customFormat="1" ht="12.75">
      <c r="A15" s="636"/>
      <c r="B15" s="697"/>
      <c r="C15" s="696"/>
      <c r="D15" s="696"/>
      <c r="E15" s="695"/>
      <c r="F15" s="694"/>
    </row>
    <row r="16" spans="1:6" s="628" customFormat="1" ht="12.75">
      <c r="A16" s="636"/>
      <c r="B16" s="693" t="s">
        <v>2011</v>
      </c>
      <c r="C16" s="604"/>
      <c r="D16" s="604"/>
      <c r="E16" s="681"/>
      <c r="F16" s="680"/>
    </row>
    <row r="17" spans="1:6" s="628" customFormat="1" ht="51">
      <c r="A17" s="636"/>
      <c r="B17" s="673" t="s">
        <v>2010</v>
      </c>
      <c r="C17" s="604"/>
      <c r="D17" s="604"/>
      <c r="E17" s="681"/>
      <c r="F17" s="680"/>
    </row>
    <row r="18" spans="1:6" s="628" customFormat="1" ht="12.75">
      <c r="A18" s="636"/>
      <c r="B18" s="679"/>
      <c r="C18" s="696"/>
      <c r="D18" s="696"/>
      <c r="E18" s="695"/>
      <c r="F18" s="694"/>
    </row>
    <row r="19" spans="1:6" s="628" customFormat="1" ht="12.75">
      <c r="A19" s="636"/>
      <c r="B19" s="693" t="s">
        <v>2009</v>
      </c>
      <c r="C19" s="696"/>
      <c r="D19" s="696"/>
      <c r="E19" s="695"/>
      <c r="F19" s="694"/>
    </row>
    <row r="20" spans="1:6" s="628" customFormat="1" ht="63.75">
      <c r="A20" s="636"/>
      <c r="B20" s="673" t="s">
        <v>2008</v>
      </c>
      <c r="C20" s="604"/>
      <c r="D20" s="604"/>
      <c r="E20" s="681"/>
      <c r="F20" s="680"/>
    </row>
    <row r="21" spans="1:6" s="628" customFormat="1" ht="12.75">
      <c r="A21" s="636"/>
      <c r="B21" s="673"/>
      <c r="C21" s="604"/>
      <c r="D21" s="604"/>
      <c r="E21" s="681"/>
      <c r="F21" s="680"/>
    </row>
    <row r="22" spans="1:6" s="628" customFormat="1" ht="12.75">
      <c r="A22" s="636"/>
      <c r="B22" s="693" t="s">
        <v>2007</v>
      </c>
      <c r="C22" s="604"/>
      <c r="D22" s="604"/>
      <c r="E22" s="681"/>
      <c r="F22" s="680"/>
    </row>
    <row r="23" spans="1:6" s="628" customFormat="1" ht="12.75">
      <c r="A23" s="636"/>
      <c r="B23" s="679" t="s">
        <v>2006</v>
      </c>
      <c r="C23" s="604"/>
      <c r="D23" s="604"/>
      <c r="E23" s="681"/>
      <c r="F23" s="680"/>
    </row>
    <row r="24" spans="1:6" s="628" customFormat="1" ht="12.75">
      <c r="A24" s="636"/>
      <c r="B24" s="679"/>
      <c r="C24" s="696"/>
      <c r="D24" s="696"/>
      <c r="E24" s="695"/>
      <c r="F24" s="694"/>
    </row>
    <row r="25" spans="1:6" s="628" customFormat="1" ht="12.75">
      <c r="A25" s="636"/>
      <c r="B25" s="693" t="s">
        <v>2005</v>
      </c>
      <c r="C25" s="604"/>
      <c r="D25" s="604"/>
      <c r="E25" s="681"/>
      <c r="F25" s="680"/>
    </row>
    <row r="26" spans="1:6" s="628" customFormat="1" ht="25.5">
      <c r="A26" s="636"/>
      <c r="B26" s="673" t="s">
        <v>2004</v>
      </c>
      <c r="C26" s="604"/>
      <c r="D26" s="604"/>
      <c r="E26" s="681"/>
      <c r="F26" s="680"/>
    </row>
    <row r="27" spans="1:6" s="628" customFormat="1" ht="12.75">
      <c r="A27" s="636"/>
      <c r="B27" s="679"/>
      <c r="C27" s="684"/>
      <c r="D27" s="684"/>
      <c r="E27" s="683"/>
      <c r="F27" s="682"/>
    </row>
    <row r="28" spans="1:6" s="628" customFormat="1" ht="12.75">
      <c r="A28" s="636"/>
      <c r="B28" s="693" t="s">
        <v>2003</v>
      </c>
      <c r="C28" s="604"/>
      <c r="D28" s="604"/>
      <c r="E28" s="681"/>
      <c r="F28" s="680"/>
    </row>
    <row r="29" spans="1:6" s="628" customFormat="1" ht="63.75">
      <c r="A29" s="636"/>
      <c r="B29" s="673" t="s">
        <v>2002</v>
      </c>
      <c r="C29" s="604"/>
      <c r="D29" s="604"/>
      <c r="E29" s="681"/>
      <c r="F29" s="680"/>
    </row>
    <row r="30" spans="1:6" s="628" customFormat="1" ht="12.75">
      <c r="A30" s="636"/>
      <c r="B30" s="678"/>
      <c r="C30" s="684"/>
      <c r="D30" s="684"/>
      <c r="E30" s="683"/>
      <c r="F30" s="682"/>
    </row>
    <row r="31" spans="1:6" s="628" customFormat="1" ht="12.75">
      <c r="A31" s="636"/>
      <c r="B31" s="672" t="s">
        <v>2001</v>
      </c>
      <c r="C31" s="604"/>
      <c r="D31" s="604"/>
      <c r="E31" s="681"/>
      <c r="F31" s="680"/>
    </row>
    <row r="32" spans="1:6" s="628" customFormat="1" ht="51">
      <c r="A32" s="636"/>
      <c r="B32" s="673" t="s">
        <v>2000</v>
      </c>
      <c r="C32" s="604"/>
      <c r="D32" s="604"/>
      <c r="E32" s="681"/>
      <c r="F32" s="680"/>
    </row>
    <row r="33" spans="1:6" s="628" customFormat="1" ht="12.75">
      <c r="A33" s="636"/>
      <c r="B33" s="678"/>
      <c r="C33" s="684"/>
      <c r="D33" s="684"/>
      <c r="E33" s="683"/>
      <c r="F33" s="682"/>
    </row>
    <row r="34" spans="1:6" s="628" customFormat="1" ht="12.75">
      <c r="A34" s="636"/>
      <c r="B34" s="678"/>
      <c r="C34" s="684"/>
      <c r="D34" s="684"/>
      <c r="E34" s="683"/>
      <c r="F34" s="682"/>
    </row>
    <row r="35" spans="1:6" s="628" customFormat="1" ht="12.75">
      <c r="A35" s="636"/>
      <c r="B35" s="678"/>
      <c r="C35" s="684"/>
      <c r="D35" s="684"/>
      <c r="E35" s="683"/>
      <c r="F35" s="682"/>
    </row>
    <row r="36" spans="1:6" s="628" customFormat="1" ht="12.75">
      <c r="A36" s="636"/>
      <c r="B36" s="678"/>
      <c r="C36" s="684"/>
      <c r="D36" s="684"/>
      <c r="E36" s="683"/>
      <c r="F36" s="682"/>
    </row>
    <row r="37" spans="1:6" s="628" customFormat="1" ht="12.75">
      <c r="A37" s="636"/>
      <c r="B37" s="672"/>
      <c r="C37" s="684"/>
      <c r="D37" s="684"/>
      <c r="E37" s="683"/>
      <c r="F37" s="682"/>
    </row>
    <row r="38" spans="1:6" s="628" customFormat="1" ht="12.75">
      <c r="A38" s="636"/>
      <c r="B38" s="673"/>
      <c r="C38" s="684"/>
      <c r="D38" s="684"/>
      <c r="E38" s="683"/>
      <c r="F38" s="682"/>
    </row>
    <row r="39" spans="1:6" s="628" customFormat="1" ht="12.75">
      <c r="A39" s="668"/>
      <c r="B39" s="692"/>
      <c r="C39" s="691"/>
      <c r="D39" s="691"/>
      <c r="E39" s="690"/>
      <c r="F39" s="689"/>
    </row>
    <row r="40" spans="1:6" s="628" customFormat="1" ht="12.75">
      <c r="A40" s="636"/>
      <c r="B40" s="672"/>
      <c r="C40" s="684"/>
      <c r="D40" s="684"/>
      <c r="E40" s="683"/>
      <c r="F40" s="682"/>
    </row>
    <row r="41" spans="1:6" s="628" customFormat="1" ht="12.75">
      <c r="A41" s="636"/>
      <c r="B41" s="673"/>
      <c r="C41" s="604"/>
      <c r="D41" s="604"/>
      <c r="E41" s="681"/>
      <c r="F41" s="680"/>
    </row>
    <row r="42" spans="1:6" s="628" customFormat="1" ht="12.75">
      <c r="A42" s="636"/>
      <c r="B42" s="672" t="s">
        <v>1999</v>
      </c>
      <c r="C42" s="604"/>
      <c r="D42" s="604"/>
      <c r="E42" s="681"/>
      <c r="F42" s="680"/>
    </row>
    <row r="43" spans="1:6" s="628" customFormat="1" ht="25.5">
      <c r="A43" s="636"/>
      <c r="B43" s="673" t="s">
        <v>1998</v>
      </c>
      <c r="C43" s="604"/>
      <c r="D43" s="604"/>
      <c r="E43" s="681"/>
      <c r="F43" s="680"/>
    </row>
    <row r="44" spans="1:6" s="628" customFormat="1" ht="12.75">
      <c r="A44" s="636"/>
      <c r="B44" s="673"/>
      <c r="C44" s="604"/>
      <c r="D44" s="604"/>
      <c r="E44" s="681"/>
      <c r="F44" s="680"/>
    </row>
    <row r="45" spans="1:6" s="628" customFormat="1" ht="25.5">
      <c r="A45" s="636"/>
      <c r="B45" s="672" t="s">
        <v>1997</v>
      </c>
      <c r="C45" s="604"/>
      <c r="D45" s="604"/>
      <c r="E45" s="681"/>
      <c r="F45" s="680"/>
    </row>
    <row r="46" spans="1:6" s="628" customFormat="1" ht="12.75">
      <c r="A46" s="636"/>
      <c r="B46" s="673" t="s">
        <v>1927</v>
      </c>
      <c r="C46" s="604"/>
      <c r="D46" s="604"/>
      <c r="E46" s="681"/>
      <c r="F46" s="680"/>
    </row>
    <row r="47" spans="1:6" s="628" customFormat="1" ht="12.75">
      <c r="A47" s="636"/>
      <c r="B47" s="672"/>
      <c r="C47" s="604"/>
      <c r="D47" s="604"/>
      <c r="E47" s="681"/>
      <c r="F47" s="680"/>
    </row>
    <row r="48" spans="1:6" s="628" customFormat="1" ht="12.75">
      <c r="A48" s="636"/>
      <c r="B48" s="672" t="s">
        <v>1996</v>
      </c>
      <c r="C48" s="604"/>
      <c r="D48" s="604"/>
      <c r="E48" s="681"/>
      <c r="F48" s="680"/>
    </row>
    <row r="49" spans="1:6" s="628" customFormat="1" ht="38.25">
      <c r="A49" s="636"/>
      <c r="B49" s="673" t="s">
        <v>1964</v>
      </c>
      <c r="C49" s="604"/>
      <c r="D49" s="604"/>
      <c r="E49" s="681"/>
      <c r="F49" s="680"/>
    </row>
    <row r="50" spans="1:6" s="628" customFormat="1" ht="12.75">
      <c r="A50" s="636"/>
      <c r="B50" s="673"/>
      <c r="C50" s="604"/>
      <c r="D50" s="604"/>
      <c r="E50" s="681"/>
      <c r="F50" s="680"/>
    </row>
    <row r="51" spans="1:6" s="628" customFormat="1" ht="12.75">
      <c r="A51" s="636"/>
      <c r="B51" s="672" t="s">
        <v>1995</v>
      </c>
      <c r="C51" s="684"/>
      <c r="D51" s="684"/>
      <c r="E51" s="683"/>
      <c r="F51" s="682"/>
    </row>
    <row r="52" spans="1:6" s="628" customFormat="1" ht="38.25">
      <c r="A52" s="636"/>
      <c r="B52" s="678" t="s">
        <v>1940</v>
      </c>
      <c r="C52" s="688"/>
      <c r="D52" s="688"/>
      <c r="E52" s="687"/>
      <c r="F52" s="686"/>
    </row>
    <row r="53" spans="1:6" s="628" customFormat="1" ht="12.75">
      <c r="A53" s="636"/>
      <c r="B53" s="678"/>
      <c r="C53" s="604"/>
      <c r="D53" s="604"/>
      <c r="E53" s="681"/>
      <c r="F53" s="680"/>
    </row>
    <row r="54" spans="1:6" s="628" customFormat="1" ht="12.75">
      <c r="A54" s="636"/>
      <c r="B54" s="672" t="s">
        <v>1994</v>
      </c>
      <c r="C54" s="684"/>
      <c r="D54" s="684"/>
      <c r="E54" s="683"/>
      <c r="F54" s="682"/>
    </row>
    <row r="55" spans="1:6" s="628" customFormat="1" ht="12.75">
      <c r="A55" s="636"/>
      <c r="B55" s="678" t="s">
        <v>1993</v>
      </c>
      <c r="C55" s="688"/>
      <c r="D55" s="688"/>
      <c r="E55" s="687"/>
      <c r="F55" s="686"/>
    </row>
    <row r="56" spans="1:6" s="628" customFormat="1" ht="12.75">
      <c r="A56" s="636"/>
      <c r="B56" s="678"/>
      <c r="C56" s="604"/>
      <c r="D56" s="604"/>
      <c r="E56" s="681"/>
      <c r="F56" s="680"/>
    </row>
    <row r="57" spans="1:6" s="628" customFormat="1" ht="12.75">
      <c r="A57" s="636"/>
      <c r="B57" s="672" t="s">
        <v>1992</v>
      </c>
      <c r="C57" s="684"/>
      <c r="D57" s="684"/>
      <c r="E57" s="683"/>
      <c r="F57" s="682"/>
    </row>
    <row r="58" spans="1:6" s="628" customFormat="1" ht="12.75">
      <c r="A58" s="636"/>
      <c r="B58" s="673" t="s">
        <v>1935</v>
      </c>
      <c r="C58" s="688"/>
      <c r="D58" s="688"/>
      <c r="E58" s="687"/>
      <c r="F58" s="686"/>
    </row>
    <row r="59" spans="1:6" s="628" customFormat="1" ht="12.75">
      <c r="A59" s="636"/>
      <c r="B59" s="685"/>
      <c r="C59" s="604"/>
      <c r="D59" s="604"/>
      <c r="E59" s="681"/>
      <c r="F59" s="680"/>
    </row>
    <row r="60" spans="1:6" s="628" customFormat="1" ht="12.75">
      <c r="A60" s="636"/>
      <c r="B60" s="672" t="s">
        <v>1991</v>
      </c>
      <c r="C60" s="684"/>
      <c r="D60" s="684"/>
      <c r="E60" s="683"/>
      <c r="F60" s="682"/>
    </row>
    <row r="61" spans="1:6" s="628" customFormat="1" ht="12.75">
      <c r="A61" s="636"/>
      <c r="B61" s="673" t="s">
        <v>1935</v>
      </c>
      <c r="C61" s="604"/>
      <c r="D61" s="604"/>
      <c r="E61" s="681"/>
      <c r="F61" s="680"/>
    </row>
    <row r="62" spans="1:6" s="628" customFormat="1" ht="12.75">
      <c r="A62" s="636"/>
      <c r="B62" s="685"/>
      <c r="C62" s="604"/>
      <c r="D62" s="604"/>
      <c r="E62" s="681"/>
      <c r="F62" s="680"/>
    </row>
    <row r="63" spans="1:6" s="628" customFormat="1" ht="12.75">
      <c r="A63" s="636"/>
      <c r="B63" s="672" t="s">
        <v>1990</v>
      </c>
      <c r="C63" s="604"/>
      <c r="D63" s="604"/>
      <c r="E63" s="681"/>
      <c r="F63" s="680"/>
    </row>
    <row r="64" spans="1:6" s="628" customFormat="1" ht="12.75">
      <c r="A64" s="636"/>
      <c r="B64" s="673" t="s">
        <v>1989</v>
      </c>
      <c r="C64" s="604"/>
      <c r="D64" s="604"/>
      <c r="E64" s="681"/>
      <c r="F64" s="680"/>
    </row>
    <row r="65" spans="1:6" s="628" customFormat="1" ht="12.75">
      <c r="A65" s="636"/>
      <c r="B65" s="685"/>
      <c r="C65" s="604"/>
      <c r="D65" s="604"/>
      <c r="E65" s="681"/>
      <c r="F65" s="680"/>
    </row>
    <row r="66" spans="1:6" s="628" customFormat="1" ht="12.75">
      <c r="A66" s="636"/>
      <c r="B66" s="672" t="s">
        <v>1988</v>
      </c>
      <c r="C66" s="684"/>
      <c r="D66" s="684"/>
      <c r="E66" s="683"/>
      <c r="F66" s="682"/>
    </row>
    <row r="67" spans="1:6" s="628" customFormat="1" ht="25.5">
      <c r="A67" s="636"/>
      <c r="B67" s="673" t="s">
        <v>1937</v>
      </c>
      <c r="C67" s="684"/>
      <c r="D67" s="684"/>
      <c r="E67" s="683"/>
      <c r="F67" s="682"/>
    </row>
    <row r="68" spans="1:6" s="628" customFormat="1" ht="12.75">
      <c r="A68" s="636"/>
      <c r="B68" s="678"/>
      <c r="C68" s="604"/>
      <c r="D68" s="604"/>
      <c r="E68" s="681"/>
      <c r="F68" s="680"/>
    </row>
    <row r="69" spans="1:6" s="628" customFormat="1" ht="12.75">
      <c r="A69" s="636"/>
      <c r="B69" s="672" t="s">
        <v>1987</v>
      </c>
      <c r="C69" s="684"/>
      <c r="D69" s="684"/>
      <c r="E69" s="683"/>
      <c r="F69" s="682"/>
    </row>
    <row r="70" spans="1:6" s="628" customFormat="1" ht="12.75">
      <c r="A70" s="636"/>
      <c r="B70" s="678" t="s">
        <v>1935</v>
      </c>
      <c r="C70" s="604"/>
      <c r="D70" s="604"/>
      <c r="E70" s="681"/>
      <c r="F70" s="680"/>
    </row>
    <row r="71" spans="1:6" s="628" customFormat="1" ht="12.75">
      <c r="A71" s="636"/>
      <c r="B71" s="678"/>
      <c r="C71" s="671"/>
      <c r="D71" s="671"/>
      <c r="E71" s="670"/>
      <c r="F71" s="669"/>
    </row>
    <row r="72" spans="1:6" s="628" customFormat="1" ht="12.75">
      <c r="A72" s="636"/>
      <c r="B72" s="672" t="s">
        <v>1986</v>
      </c>
      <c r="C72" s="671"/>
      <c r="D72" s="671"/>
      <c r="E72" s="670"/>
      <c r="F72" s="669"/>
    </row>
    <row r="73" spans="1:6" s="628" customFormat="1" ht="25.5">
      <c r="A73" s="636"/>
      <c r="B73" s="673" t="s">
        <v>1985</v>
      </c>
      <c r="C73" s="671"/>
      <c r="D73" s="671"/>
      <c r="E73" s="670"/>
      <c r="F73" s="669"/>
    </row>
    <row r="74" spans="1:6" s="628" customFormat="1" ht="12.75">
      <c r="A74" s="636"/>
      <c r="B74" s="673"/>
      <c r="C74" s="671"/>
      <c r="D74" s="671"/>
      <c r="E74" s="670"/>
      <c r="F74" s="669"/>
    </row>
    <row r="75" spans="1:6" s="628" customFormat="1" ht="12.75">
      <c r="A75" s="636"/>
      <c r="B75" s="672" t="s">
        <v>1984</v>
      </c>
      <c r="C75" s="671"/>
      <c r="D75" s="671"/>
      <c r="E75" s="670"/>
      <c r="F75" s="669"/>
    </row>
    <row r="76" spans="1:6" s="628" customFormat="1" ht="25.5">
      <c r="A76" s="636"/>
      <c r="B76" s="673" t="s">
        <v>1950</v>
      </c>
      <c r="C76" s="671"/>
      <c r="D76" s="671"/>
      <c r="E76" s="670"/>
      <c r="F76" s="669"/>
    </row>
    <row r="77" spans="1:6" s="628" customFormat="1" ht="12.75">
      <c r="A77" s="636"/>
      <c r="B77" s="676"/>
      <c r="C77" s="671"/>
      <c r="D77" s="671"/>
      <c r="E77" s="670"/>
      <c r="F77" s="669"/>
    </row>
    <row r="78" spans="1:6" s="628" customFormat="1" ht="12.75">
      <c r="A78" s="636"/>
      <c r="B78" s="675" t="s">
        <v>1009</v>
      </c>
      <c r="C78" s="671"/>
      <c r="D78" s="671"/>
      <c r="E78" s="670"/>
      <c r="F78" s="669"/>
    </row>
    <row r="79" spans="1:6" s="628" customFormat="1" ht="38.25">
      <c r="A79" s="636"/>
      <c r="B79" s="677" t="s">
        <v>1924</v>
      </c>
      <c r="C79" s="671"/>
      <c r="D79" s="671"/>
      <c r="E79" s="670"/>
      <c r="F79" s="669"/>
    </row>
    <row r="80" spans="1:6" s="628" customFormat="1" ht="12.75">
      <c r="A80" s="636"/>
      <c r="B80" s="676"/>
      <c r="C80" s="671"/>
      <c r="D80" s="671"/>
      <c r="E80" s="670"/>
      <c r="F80" s="669"/>
    </row>
    <row r="81" spans="1:6" s="628" customFormat="1" ht="12.75">
      <c r="A81" s="636"/>
      <c r="B81" s="676"/>
      <c r="C81" s="671"/>
      <c r="D81" s="671"/>
      <c r="E81" s="670"/>
      <c r="F81" s="669"/>
    </row>
    <row r="82" spans="1:6" s="628" customFormat="1" ht="12.75">
      <c r="A82" s="636"/>
      <c r="B82" s="676"/>
      <c r="C82" s="671"/>
      <c r="D82" s="671"/>
      <c r="E82" s="670"/>
      <c r="F82" s="669"/>
    </row>
    <row r="83" spans="1:6" s="628" customFormat="1" ht="12.75">
      <c r="A83" s="636"/>
      <c r="B83" s="676"/>
      <c r="C83" s="671"/>
      <c r="D83" s="671"/>
      <c r="E83" s="670"/>
      <c r="F83" s="669"/>
    </row>
    <row r="84" spans="1:6" s="628" customFormat="1" ht="12.75">
      <c r="A84" s="636"/>
      <c r="B84" s="676"/>
      <c r="C84" s="671"/>
      <c r="D84" s="671"/>
      <c r="E84" s="670"/>
      <c r="F84" s="669"/>
    </row>
    <row r="85" spans="1:6" s="628" customFormat="1" ht="12.75">
      <c r="A85" s="668"/>
      <c r="B85" s="667"/>
      <c r="C85" s="666"/>
      <c r="D85" s="666"/>
      <c r="E85" s="665"/>
      <c r="F85" s="664"/>
    </row>
    <row r="86" spans="1:6" s="628" customFormat="1" ht="12.75">
      <c r="A86" s="636"/>
      <c r="B86" s="676"/>
      <c r="C86" s="671"/>
      <c r="D86" s="671"/>
      <c r="E86" s="670"/>
      <c r="F86" s="669"/>
    </row>
    <row r="87" spans="1:6" s="628" customFormat="1" ht="12.75">
      <c r="A87" s="636"/>
      <c r="B87" s="674" t="s">
        <v>1983</v>
      </c>
      <c r="C87" s="671"/>
      <c r="D87" s="671"/>
      <c r="E87" s="670"/>
      <c r="F87" s="669"/>
    </row>
    <row r="88" spans="1:6" s="628" customFormat="1" ht="12.75">
      <c r="A88" s="636"/>
      <c r="B88" s="676" t="s">
        <v>1982</v>
      </c>
      <c r="C88" s="671"/>
      <c r="D88" s="671"/>
      <c r="E88" s="670"/>
      <c r="F88" s="669"/>
    </row>
    <row r="89" spans="1:6" s="628" customFormat="1" ht="12.75">
      <c r="A89" s="636"/>
      <c r="B89" s="676"/>
      <c r="C89" s="671"/>
      <c r="D89" s="671"/>
      <c r="E89" s="670"/>
      <c r="F89" s="669"/>
    </row>
    <row r="90" spans="1:6" s="628" customFormat="1" ht="12.75">
      <c r="A90" s="636"/>
      <c r="B90" s="672" t="s">
        <v>1981</v>
      </c>
      <c r="C90" s="671"/>
      <c r="D90" s="671"/>
      <c r="E90" s="670"/>
      <c r="F90" s="669"/>
    </row>
    <row r="91" spans="1:6" s="628" customFormat="1" ht="51">
      <c r="A91" s="636"/>
      <c r="B91" s="673" t="s">
        <v>1980</v>
      </c>
      <c r="C91" s="671"/>
      <c r="D91" s="671"/>
      <c r="E91" s="670"/>
      <c r="F91" s="669"/>
    </row>
    <row r="92" spans="1:6" s="628" customFormat="1" ht="12.75">
      <c r="A92" s="636"/>
      <c r="B92" s="673"/>
      <c r="C92" s="671"/>
      <c r="D92" s="671"/>
      <c r="E92" s="670"/>
      <c r="F92" s="669"/>
    </row>
    <row r="93" spans="1:6" s="628" customFormat="1" ht="12.75">
      <c r="A93" s="636"/>
      <c r="B93" s="672" t="s">
        <v>1979</v>
      </c>
      <c r="C93" s="671"/>
      <c r="D93" s="671"/>
      <c r="E93" s="670"/>
      <c r="F93" s="669"/>
    </row>
    <row r="94" spans="1:6" s="628" customFormat="1" ht="38.25">
      <c r="A94" s="636"/>
      <c r="B94" s="673" t="s">
        <v>1978</v>
      </c>
      <c r="C94" s="671"/>
      <c r="D94" s="671"/>
      <c r="E94" s="670"/>
      <c r="F94" s="669"/>
    </row>
    <row r="95" spans="1:6" s="628" customFormat="1" ht="12.75">
      <c r="A95" s="636"/>
      <c r="B95" s="677"/>
      <c r="C95" s="671"/>
      <c r="D95" s="671"/>
      <c r="E95" s="670"/>
      <c r="F95" s="669"/>
    </row>
    <row r="96" spans="1:6" s="628" customFormat="1" ht="12.75">
      <c r="A96" s="636"/>
      <c r="B96" s="672" t="s">
        <v>1977</v>
      </c>
      <c r="C96" s="671"/>
      <c r="D96" s="671"/>
      <c r="E96" s="670"/>
      <c r="F96" s="669"/>
    </row>
    <row r="97" spans="1:6" s="628" customFormat="1" ht="51">
      <c r="A97" s="636"/>
      <c r="B97" s="673" t="s">
        <v>1976</v>
      </c>
      <c r="C97" s="671"/>
      <c r="D97" s="671"/>
      <c r="E97" s="670"/>
      <c r="F97" s="669"/>
    </row>
    <row r="98" spans="1:6" s="628" customFormat="1" ht="12.75">
      <c r="A98" s="636"/>
      <c r="B98" s="679"/>
      <c r="C98" s="671"/>
      <c r="D98" s="671"/>
      <c r="E98" s="670"/>
      <c r="F98" s="669"/>
    </row>
    <row r="99" spans="1:6" s="628" customFormat="1" ht="12.75">
      <c r="A99" s="636"/>
      <c r="B99" s="672" t="s">
        <v>1975</v>
      </c>
      <c r="C99" s="671"/>
      <c r="D99" s="671"/>
      <c r="E99" s="670"/>
      <c r="F99" s="669"/>
    </row>
    <row r="100" spans="1:6" s="628" customFormat="1" ht="51">
      <c r="A100" s="636"/>
      <c r="B100" s="673" t="s">
        <v>1974</v>
      </c>
      <c r="C100" s="671"/>
      <c r="D100" s="671"/>
      <c r="E100" s="670"/>
      <c r="F100" s="669"/>
    </row>
    <row r="101" spans="1:6" s="628" customFormat="1" ht="12.75">
      <c r="A101" s="636"/>
      <c r="B101" s="673"/>
      <c r="C101" s="671"/>
      <c r="D101" s="671"/>
      <c r="E101" s="670"/>
      <c r="F101" s="669"/>
    </row>
    <row r="102" spans="1:6" s="628" customFormat="1" ht="12.75">
      <c r="A102" s="636"/>
      <c r="B102" s="672" t="s">
        <v>1973</v>
      </c>
      <c r="C102" s="671"/>
      <c r="D102" s="671"/>
      <c r="E102" s="670"/>
      <c r="F102" s="669"/>
    </row>
    <row r="103" spans="1:6" s="628" customFormat="1" ht="51">
      <c r="A103" s="636"/>
      <c r="B103" s="673" t="s">
        <v>1972</v>
      </c>
      <c r="C103" s="671"/>
      <c r="D103" s="671"/>
      <c r="E103" s="670"/>
      <c r="F103" s="669"/>
    </row>
    <row r="104" spans="1:6" s="628" customFormat="1" ht="12.75">
      <c r="A104" s="636"/>
      <c r="B104" s="673"/>
      <c r="C104" s="671"/>
      <c r="D104" s="671"/>
      <c r="E104" s="670"/>
      <c r="F104" s="669"/>
    </row>
    <row r="105" spans="1:6" s="628" customFormat="1" ht="12.75">
      <c r="A105" s="636"/>
      <c r="B105" s="672" t="s">
        <v>1971</v>
      </c>
      <c r="C105" s="671"/>
      <c r="D105" s="671"/>
      <c r="E105" s="670"/>
      <c r="F105" s="669"/>
    </row>
    <row r="106" spans="1:6" s="628" customFormat="1" ht="38.25">
      <c r="A106" s="636"/>
      <c r="B106" s="673" t="s">
        <v>1970</v>
      </c>
      <c r="C106" s="671"/>
      <c r="D106" s="671"/>
      <c r="E106" s="670"/>
      <c r="F106" s="669"/>
    </row>
    <row r="107" spans="1:6" s="628" customFormat="1" ht="12.75">
      <c r="A107" s="636"/>
      <c r="B107" s="673"/>
      <c r="C107" s="671"/>
      <c r="D107" s="671"/>
      <c r="E107" s="670"/>
      <c r="F107" s="669"/>
    </row>
    <row r="108" spans="1:6" s="628" customFormat="1" ht="12.75">
      <c r="A108" s="636"/>
      <c r="B108" s="672" t="s">
        <v>1969</v>
      </c>
      <c r="C108" s="671"/>
      <c r="D108" s="671"/>
      <c r="E108" s="670"/>
      <c r="F108" s="669"/>
    </row>
    <row r="109" spans="1:6" s="628" customFormat="1" ht="63.75">
      <c r="A109" s="636"/>
      <c r="B109" s="673" t="s">
        <v>1968</v>
      </c>
      <c r="C109" s="671"/>
      <c r="D109" s="671"/>
      <c r="E109" s="670"/>
      <c r="F109" s="669"/>
    </row>
    <row r="110" spans="1:6" s="628" customFormat="1" ht="12.75">
      <c r="A110" s="636"/>
      <c r="B110" s="676"/>
      <c r="C110" s="671"/>
      <c r="D110" s="671"/>
      <c r="E110" s="670"/>
      <c r="F110" s="669"/>
    </row>
    <row r="111" spans="1:6" s="628" customFormat="1" ht="12.75">
      <c r="A111" s="636"/>
      <c r="B111" s="676"/>
      <c r="C111" s="671"/>
      <c r="D111" s="671"/>
      <c r="E111" s="670"/>
      <c r="F111" s="669"/>
    </row>
    <row r="112" spans="1:6" s="628" customFormat="1" ht="12.75">
      <c r="A112" s="636"/>
      <c r="B112" s="676"/>
      <c r="C112" s="671"/>
      <c r="D112" s="671"/>
      <c r="E112" s="670"/>
      <c r="F112" s="669"/>
    </row>
    <row r="113" spans="1:6" s="628" customFormat="1" ht="12.75">
      <c r="A113" s="636"/>
      <c r="B113" s="676"/>
      <c r="C113" s="671"/>
      <c r="D113" s="671"/>
      <c r="E113" s="670"/>
      <c r="F113" s="669"/>
    </row>
    <row r="114" spans="1:6" s="628" customFormat="1" ht="12.75">
      <c r="A114" s="636"/>
      <c r="B114" s="676"/>
      <c r="C114" s="671"/>
      <c r="D114" s="671"/>
      <c r="E114" s="670"/>
      <c r="F114" s="669"/>
    </row>
    <row r="115" spans="1:6" s="628" customFormat="1" ht="12.75">
      <c r="A115" s="636"/>
      <c r="B115" s="676"/>
      <c r="C115" s="671"/>
      <c r="D115" s="671"/>
      <c r="E115" s="670"/>
      <c r="F115" s="669"/>
    </row>
    <row r="116" spans="1:6" s="628" customFormat="1" ht="12.75">
      <c r="A116" s="636"/>
      <c r="B116" s="676"/>
      <c r="C116" s="671"/>
      <c r="D116" s="671"/>
      <c r="E116" s="670"/>
      <c r="F116" s="669"/>
    </row>
    <row r="117" spans="1:6" s="628" customFormat="1" ht="12.75">
      <c r="A117" s="636"/>
      <c r="B117" s="676"/>
      <c r="C117" s="671"/>
      <c r="D117" s="671"/>
      <c r="E117" s="670"/>
      <c r="F117" s="669"/>
    </row>
    <row r="118" spans="1:6" s="628" customFormat="1" ht="12.75">
      <c r="A118" s="636"/>
      <c r="B118" s="676"/>
      <c r="C118" s="671"/>
      <c r="D118" s="671"/>
      <c r="E118" s="670"/>
      <c r="F118" s="669"/>
    </row>
    <row r="119" spans="1:6" s="628" customFormat="1" ht="12.75">
      <c r="A119" s="636"/>
      <c r="B119" s="676"/>
      <c r="C119" s="671"/>
      <c r="D119" s="671"/>
      <c r="E119" s="670"/>
      <c r="F119" s="669"/>
    </row>
    <row r="120" spans="1:6" s="628" customFormat="1" ht="12.75">
      <c r="A120" s="636"/>
      <c r="B120" s="676"/>
      <c r="C120" s="671"/>
      <c r="D120" s="671"/>
      <c r="E120" s="670"/>
      <c r="F120" s="669"/>
    </row>
    <row r="121" spans="1:6" s="628" customFormat="1" ht="12.75">
      <c r="A121" s="636"/>
      <c r="B121" s="676"/>
      <c r="C121" s="671"/>
      <c r="D121" s="671"/>
      <c r="E121" s="670"/>
      <c r="F121" s="669"/>
    </row>
    <row r="122" spans="1:6" s="628" customFormat="1" ht="12.75">
      <c r="A122" s="636"/>
      <c r="B122" s="676"/>
      <c r="C122" s="671"/>
      <c r="D122" s="671"/>
      <c r="E122" s="670"/>
      <c r="F122" s="669"/>
    </row>
    <row r="123" spans="1:6" s="628" customFormat="1" ht="12.75">
      <c r="A123" s="668"/>
      <c r="B123" s="667"/>
      <c r="C123" s="666"/>
      <c r="D123" s="666"/>
      <c r="E123" s="665"/>
      <c r="F123" s="664"/>
    </row>
    <row r="124" spans="1:6" s="628" customFormat="1" ht="12.75">
      <c r="A124" s="636"/>
      <c r="B124" s="676"/>
      <c r="C124" s="671"/>
      <c r="D124" s="671"/>
      <c r="E124" s="670"/>
      <c r="F124" s="669"/>
    </row>
    <row r="125" spans="1:6" s="628" customFormat="1" ht="12.75">
      <c r="A125" s="636"/>
      <c r="B125" s="672" t="s">
        <v>1967</v>
      </c>
      <c r="C125" s="671"/>
      <c r="D125" s="671"/>
      <c r="E125" s="670"/>
      <c r="F125" s="669"/>
    </row>
    <row r="126" spans="1:6" s="628" customFormat="1" ht="38.25">
      <c r="A126" s="636"/>
      <c r="B126" s="673" t="s">
        <v>1966</v>
      </c>
      <c r="C126" s="671"/>
      <c r="D126" s="671"/>
      <c r="E126" s="670"/>
      <c r="F126" s="669"/>
    </row>
    <row r="127" spans="1:6" s="628" customFormat="1" ht="12.75">
      <c r="A127" s="636"/>
      <c r="B127" s="673"/>
      <c r="C127" s="671"/>
      <c r="D127" s="671"/>
      <c r="E127" s="670"/>
      <c r="F127" s="669"/>
    </row>
    <row r="128" spans="1:6" s="628" customFormat="1" ht="12.75">
      <c r="A128" s="636"/>
      <c r="B128" s="672" t="s">
        <v>1965</v>
      </c>
      <c r="C128" s="671"/>
      <c r="D128" s="671"/>
      <c r="E128" s="670"/>
      <c r="F128" s="669"/>
    </row>
    <row r="129" spans="1:6" s="628" customFormat="1" ht="38.25">
      <c r="A129" s="636"/>
      <c r="B129" s="673" t="s">
        <v>1964</v>
      </c>
      <c r="C129" s="671"/>
      <c r="D129" s="671"/>
      <c r="E129" s="670"/>
      <c r="F129" s="669"/>
    </row>
    <row r="130" spans="1:6" s="628" customFormat="1" ht="12.75">
      <c r="A130" s="636"/>
      <c r="B130" s="673"/>
      <c r="C130" s="671"/>
      <c r="D130" s="671"/>
      <c r="E130" s="670"/>
      <c r="F130" s="669"/>
    </row>
    <row r="131" spans="1:6" s="628" customFormat="1" ht="12.75">
      <c r="A131" s="636"/>
      <c r="B131" s="672" t="s">
        <v>1963</v>
      </c>
      <c r="C131" s="671"/>
      <c r="D131" s="671"/>
      <c r="E131" s="670"/>
      <c r="F131" s="669"/>
    </row>
    <row r="132" spans="1:6" s="628" customFormat="1" ht="38.25">
      <c r="A132" s="636"/>
      <c r="B132" s="673" t="s">
        <v>1940</v>
      </c>
      <c r="C132" s="671"/>
      <c r="D132" s="671"/>
      <c r="E132" s="670"/>
      <c r="F132" s="669"/>
    </row>
    <row r="133" spans="1:6" s="628" customFormat="1" ht="12.75">
      <c r="A133" s="636"/>
      <c r="B133" s="673"/>
      <c r="C133" s="671"/>
      <c r="D133" s="671"/>
      <c r="E133" s="670"/>
      <c r="F133" s="669"/>
    </row>
    <row r="134" spans="1:6" s="628" customFormat="1" ht="12.75">
      <c r="A134" s="636"/>
      <c r="B134" s="672" t="s">
        <v>1962</v>
      </c>
      <c r="C134" s="671"/>
      <c r="D134" s="671"/>
      <c r="E134" s="670"/>
      <c r="F134" s="669"/>
    </row>
    <row r="135" spans="1:6" s="628" customFormat="1" ht="38.25">
      <c r="A135" s="636"/>
      <c r="B135" s="673" t="s">
        <v>1961</v>
      </c>
      <c r="C135" s="671"/>
      <c r="D135" s="671"/>
      <c r="E135" s="670"/>
      <c r="F135" s="669"/>
    </row>
    <row r="136" spans="1:6" s="628" customFormat="1" ht="12.75">
      <c r="A136" s="636"/>
      <c r="B136" s="673"/>
      <c r="C136" s="671"/>
      <c r="D136" s="671"/>
      <c r="E136" s="670"/>
      <c r="F136" s="669"/>
    </row>
    <row r="137" spans="1:6" s="628" customFormat="1" ht="12.75">
      <c r="A137" s="636"/>
      <c r="B137" s="672" t="s">
        <v>1960</v>
      </c>
      <c r="C137" s="671"/>
      <c r="D137" s="671"/>
      <c r="E137" s="670"/>
      <c r="F137" s="669"/>
    </row>
    <row r="138" spans="1:6" s="628" customFormat="1" ht="25.5">
      <c r="A138" s="636"/>
      <c r="B138" s="673" t="s">
        <v>1959</v>
      </c>
      <c r="C138" s="671"/>
      <c r="D138" s="671"/>
      <c r="E138" s="670"/>
      <c r="F138" s="669"/>
    </row>
    <row r="139" spans="1:6" s="628" customFormat="1" ht="12.75">
      <c r="A139" s="636"/>
      <c r="B139" s="673"/>
      <c r="C139" s="671"/>
      <c r="D139" s="671"/>
      <c r="E139" s="670"/>
      <c r="F139" s="669"/>
    </row>
    <row r="140" spans="1:6" s="628" customFormat="1" ht="12.75">
      <c r="A140" s="636"/>
      <c r="B140" s="672" t="s">
        <v>1958</v>
      </c>
      <c r="C140" s="671"/>
      <c r="D140" s="671"/>
      <c r="E140" s="670"/>
      <c r="F140" s="669"/>
    </row>
    <row r="141" spans="1:6" s="628" customFormat="1" ht="12.75">
      <c r="A141" s="636"/>
      <c r="B141" s="673" t="s">
        <v>1935</v>
      </c>
      <c r="C141" s="671"/>
      <c r="D141" s="671"/>
      <c r="E141" s="670"/>
      <c r="F141" s="669"/>
    </row>
    <row r="142" spans="1:6" s="628" customFormat="1" ht="12.75">
      <c r="A142" s="636"/>
      <c r="B142" s="673"/>
      <c r="C142" s="671"/>
      <c r="D142" s="671"/>
      <c r="E142" s="670"/>
      <c r="F142" s="669"/>
    </row>
    <row r="143" spans="1:6" s="628" customFormat="1" ht="12.75">
      <c r="A143" s="636"/>
      <c r="B143" s="672" t="s">
        <v>1957</v>
      </c>
      <c r="C143" s="671"/>
      <c r="D143" s="671"/>
      <c r="E143" s="670"/>
      <c r="F143" s="669"/>
    </row>
    <row r="144" spans="1:6" s="628" customFormat="1" ht="12.75">
      <c r="A144" s="636"/>
      <c r="B144" s="673" t="s">
        <v>1935</v>
      </c>
      <c r="C144" s="671"/>
      <c r="D144" s="671"/>
      <c r="E144" s="670"/>
      <c r="F144" s="669"/>
    </row>
    <row r="145" spans="1:6" s="628" customFormat="1" ht="12.75">
      <c r="A145" s="636"/>
      <c r="B145" s="678"/>
      <c r="C145" s="671"/>
      <c r="D145" s="671"/>
      <c r="E145" s="670"/>
      <c r="F145" s="669"/>
    </row>
    <row r="146" spans="1:6" s="628" customFormat="1" ht="12.75">
      <c r="A146" s="636"/>
      <c r="B146" s="672" t="s">
        <v>1956</v>
      </c>
      <c r="C146" s="671"/>
      <c r="D146" s="671"/>
      <c r="E146" s="670"/>
      <c r="F146" s="669"/>
    </row>
    <row r="147" spans="1:6" s="628" customFormat="1" ht="25.5">
      <c r="A147" s="636"/>
      <c r="B147" s="673" t="s">
        <v>1955</v>
      </c>
      <c r="C147" s="671"/>
      <c r="D147" s="671"/>
      <c r="E147" s="670"/>
      <c r="F147" s="669"/>
    </row>
    <row r="148" spans="1:6" s="628" customFormat="1" ht="12.75">
      <c r="A148" s="636"/>
      <c r="B148" s="672"/>
      <c r="C148" s="671"/>
      <c r="D148" s="671"/>
      <c r="E148" s="670"/>
      <c r="F148" s="669"/>
    </row>
    <row r="149" spans="1:6" s="628" customFormat="1" ht="12.75">
      <c r="A149" s="636"/>
      <c r="B149" s="672" t="s">
        <v>1954</v>
      </c>
      <c r="C149" s="671"/>
      <c r="D149" s="671"/>
      <c r="E149" s="670"/>
      <c r="F149" s="669"/>
    </row>
    <row r="150" spans="1:6" s="628" customFormat="1" ht="12.75">
      <c r="A150" s="636"/>
      <c r="B150" s="673" t="s">
        <v>1935</v>
      </c>
      <c r="C150" s="671"/>
      <c r="D150" s="671"/>
      <c r="E150" s="670"/>
      <c r="F150" s="669"/>
    </row>
    <row r="151" spans="1:6" s="628" customFormat="1" ht="12.75">
      <c r="A151" s="636"/>
      <c r="B151" s="673"/>
      <c r="C151" s="671"/>
      <c r="D151" s="671"/>
      <c r="E151" s="670"/>
      <c r="F151" s="669"/>
    </row>
    <row r="152" spans="1:6" s="628" customFormat="1" ht="12.75">
      <c r="A152" s="636"/>
      <c r="B152" s="672" t="s">
        <v>1953</v>
      </c>
      <c r="C152" s="671"/>
      <c r="D152" s="671"/>
      <c r="E152" s="670"/>
      <c r="F152" s="669"/>
    </row>
    <row r="153" spans="1:6" s="628" customFormat="1" ht="25.5">
      <c r="A153" s="636"/>
      <c r="B153" s="673" t="s">
        <v>1952</v>
      </c>
      <c r="C153" s="671"/>
      <c r="D153" s="671"/>
      <c r="E153" s="670"/>
      <c r="F153" s="669"/>
    </row>
    <row r="154" spans="1:6" s="628" customFormat="1" ht="12.75">
      <c r="A154" s="636"/>
      <c r="B154" s="673"/>
      <c r="C154" s="671"/>
      <c r="D154" s="671"/>
      <c r="E154" s="670"/>
      <c r="F154" s="669"/>
    </row>
    <row r="155" spans="1:6" s="628" customFormat="1" ht="12.75">
      <c r="A155" s="636"/>
      <c r="B155" s="672" t="s">
        <v>1951</v>
      </c>
      <c r="C155" s="671"/>
      <c r="D155" s="671"/>
      <c r="E155" s="670"/>
      <c r="F155" s="669"/>
    </row>
    <row r="156" spans="1:6" s="628" customFormat="1" ht="25.5">
      <c r="A156" s="636"/>
      <c r="B156" s="673" t="s">
        <v>1950</v>
      </c>
      <c r="C156" s="671"/>
      <c r="D156" s="671"/>
      <c r="E156" s="670"/>
      <c r="F156" s="669"/>
    </row>
    <row r="157" spans="1:6" s="628" customFormat="1" ht="12.75">
      <c r="A157" s="636"/>
      <c r="B157" s="676"/>
      <c r="C157" s="671"/>
      <c r="D157" s="671"/>
      <c r="E157" s="670"/>
      <c r="F157" s="669"/>
    </row>
    <row r="158" spans="1:6" s="628" customFormat="1" ht="12.75">
      <c r="A158" s="636"/>
      <c r="B158" s="676"/>
      <c r="C158" s="671"/>
      <c r="D158" s="671"/>
      <c r="E158" s="670"/>
      <c r="F158" s="669"/>
    </row>
    <row r="159" spans="1:6" s="628" customFormat="1" ht="12.75">
      <c r="A159" s="636"/>
      <c r="B159" s="676"/>
      <c r="C159" s="671"/>
      <c r="D159" s="671"/>
      <c r="E159" s="670"/>
      <c r="F159" s="669"/>
    </row>
    <row r="160" spans="1:6" s="628" customFormat="1" ht="12.75">
      <c r="A160" s="636"/>
      <c r="B160" s="676"/>
      <c r="C160" s="671"/>
      <c r="D160" s="671"/>
      <c r="E160" s="670"/>
      <c r="F160" s="669"/>
    </row>
    <row r="161" spans="1:6" s="628" customFormat="1" ht="12.75">
      <c r="A161" s="636"/>
      <c r="B161" s="676"/>
      <c r="C161" s="671"/>
      <c r="D161" s="671"/>
      <c r="E161" s="670"/>
      <c r="F161" s="669"/>
    </row>
    <row r="162" spans="1:6" s="628" customFormat="1" ht="12.75">
      <c r="A162" s="636"/>
      <c r="B162" s="676"/>
      <c r="C162" s="671"/>
      <c r="D162" s="671"/>
      <c r="E162" s="670"/>
      <c r="F162" s="669"/>
    </row>
    <row r="163" spans="1:6" s="628" customFormat="1" ht="12.75">
      <c r="A163" s="636"/>
      <c r="B163" s="676"/>
      <c r="C163" s="671"/>
      <c r="D163" s="671"/>
      <c r="E163" s="670"/>
      <c r="F163" s="669"/>
    </row>
    <row r="164" spans="1:6" s="628" customFormat="1" ht="12.75">
      <c r="A164" s="636"/>
      <c r="B164" s="676"/>
      <c r="C164" s="671"/>
      <c r="D164" s="671"/>
      <c r="E164" s="670"/>
      <c r="F164" s="669"/>
    </row>
    <row r="165" spans="1:6" s="628" customFormat="1" ht="12.75">
      <c r="A165" s="636"/>
      <c r="B165" s="676"/>
      <c r="C165" s="671"/>
      <c r="D165" s="671"/>
      <c r="E165" s="670"/>
      <c r="F165" s="669"/>
    </row>
    <row r="166" spans="1:6" s="628" customFormat="1" ht="12.75">
      <c r="A166" s="636"/>
      <c r="B166" s="676"/>
      <c r="C166" s="671"/>
      <c r="D166" s="671"/>
      <c r="E166" s="670"/>
      <c r="F166" s="669"/>
    </row>
    <row r="167" spans="1:6" s="628" customFormat="1" ht="12.75">
      <c r="A167" s="636"/>
      <c r="B167" s="676"/>
      <c r="C167" s="671"/>
      <c r="D167" s="671"/>
      <c r="E167" s="670"/>
      <c r="F167" s="669"/>
    </row>
    <row r="168" spans="1:6" s="628" customFormat="1" ht="12.75">
      <c r="A168" s="636"/>
      <c r="B168" s="676"/>
      <c r="C168" s="671"/>
      <c r="D168" s="671"/>
      <c r="E168" s="670"/>
      <c r="F168" s="669"/>
    </row>
    <row r="169" spans="1:6" s="628" customFormat="1" ht="12.75">
      <c r="A169" s="668"/>
      <c r="B169" s="667"/>
      <c r="C169" s="666"/>
      <c r="D169" s="666"/>
      <c r="E169" s="665"/>
      <c r="F169" s="664"/>
    </row>
    <row r="170" spans="1:6" s="628" customFormat="1" ht="12.75">
      <c r="A170" s="636"/>
      <c r="B170" s="676"/>
      <c r="C170" s="671"/>
      <c r="D170" s="671"/>
      <c r="E170" s="670"/>
      <c r="F170" s="669"/>
    </row>
    <row r="171" spans="1:6" s="628" customFormat="1" ht="12.75">
      <c r="A171" s="636"/>
      <c r="B171" s="675" t="s">
        <v>1949</v>
      </c>
      <c r="C171" s="671"/>
      <c r="D171" s="671"/>
      <c r="E171" s="670"/>
      <c r="F171" s="669"/>
    </row>
    <row r="172" spans="1:6" s="628" customFormat="1" ht="12.75">
      <c r="A172" s="636"/>
      <c r="B172" s="674"/>
      <c r="C172" s="671"/>
      <c r="D172" s="671"/>
      <c r="E172" s="670"/>
      <c r="F172" s="669"/>
    </row>
    <row r="173" spans="1:6" s="628" customFormat="1" ht="12.75">
      <c r="A173" s="636"/>
      <c r="B173" s="672" t="s">
        <v>1948</v>
      </c>
      <c r="C173" s="671"/>
      <c r="D173" s="671"/>
      <c r="E173" s="670"/>
      <c r="F173" s="669"/>
    </row>
    <row r="174" spans="1:6" s="628" customFormat="1" ht="12.75">
      <c r="A174" s="636"/>
      <c r="B174" s="673" t="s">
        <v>1947</v>
      </c>
      <c r="C174" s="671"/>
      <c r="D174" s="671"/>
      <c r="E174" s="670"/>
      <c r="F174" s="669"/>
    </row>
    <row r="175" spans="1:6" s="628" customFormat="1" ht="12.75">
      <c r="A175" s="636"/>
      <c r="B175" s="673"/>
      <c r="C175" s="671"/>
      <c r="D175" s="671"/>
      <c r="E175" s="670"/>
      <c r="F175" s="669"/>
    </row>
    <row r="176" spans="1:6" s="628" customFormat="1" ht="12.75">
      <c r="A176" s="636"/>
      <c r="B176" s="672" t="s">
        <v>1946</v>
      </c>
      <c r="C176" s="671"/>
      <c r="D176" s="671"/>
      <c r="E176" s="670"/>
      <c r="F176" s="669"/>
    </row>
    <row r="177" spans="1:6" s="628" customFormat="1" ht="25.5">
      <c r="A177" s="636"/>
      <c r="B177" s="673" t="s">
        <v>1945</v>
      </c>
      <c r="C177" s="671"/>
      <c r="D177" s="671"/>
      <c r="E177" s="670"/>
      <c r="F177" s="669"/>
    </row>
    <row r="178" spans="1:6" s="628" customFormat="1" ht="12.75">
      <c r="A178" s="636"/>
      <c r="B178" s="673"/>
      <c r="C178" s="671"/>
      <c r="D178" s="671"/>
      <c r="E178" s="670"/>
      <c r="F178" s="669"/>
    </row>
    <row r="179" spans="1:6" s="628" customFormat="1" ht="12.75">
      <c r="A179" s="636"/>
      <c r="B179" s="672" t="s">
        <v>1944</v>
      </c>
      <c r="C179" s="671"/>
      <c r="D179" s="671"/>
      <c r="E179" s="670"/>
      <c r="F179" s="669"/>
    </row>
    <row r="180" spans="1:6" s="628" customFormat="1" ht="12.75">
      <c r="A180" s="636"/>
      <c r="B180" s="673" t="s">
        <v>1927</v>
      </c>
      <c r="C180" s="671"/>
      <c r="D180" s="671"/>
      <c r="E180" s="670"/>
      <c r="F180" s="669"/>
    </row>
    <row r="181" spans="1:6" s="628" customFormat="1" ht="12.75">
      <c r="A181" s="636"/>
      <c r="B181" s="673"/>
      <c r="C181" s="671"/>
      <c r="D181" s="671"/>
      <c r="E181" s="670"/>
      <c r="F181" s="669"/>
    </row>
    <row r="182" spans="1:6" s="628" customFormat="1" ht="12.75">
      <c r="A182" s="636"/>
      <c r="B182" s="672" t="s">
        <v>1943</v>
      </c>
      <c r="C182" s="671"/>
      <c r="D182" s="671"/>
      <c r="E182" s="670"/>
      <c r="F182" s="669"/>
    </row>
    <row r="183" spans="1:6" s="628" customFormat="1" ht="12.75">
      <c r="A183" s="636"/>
      <c r="B183" s="673" t="s">
        <v>1927</v>
      </c>
      <c r="C183" s="671"/>
      <c r="D183" s="671"/>
      <c r="E183" s="670"/>
      <c r="F183" s="669"/>
    </row>
    <row r="184" spans="1:6" s="628" customFormat="1" ht="12.75">
      <c r="A184" s="636"/>
      <c r="B184" s="673"/>
      <c r="C184" s="671"/>
      <c r="D184" s="671"/>
      <c r="E184" s="670"/>
      <c r="F184" s="669"/>
    </row>
    <row r="185" spans="1:6" s="628" customFormat="1" ht="25.5">
      <c r="A185" s="636"/>
      <c r="B185" s="672" t="s">
        <v>1942</v>
      </c>
      <c r="C185" s="671"/>
      <c r="D185" s="671"/>
      <c r="E185" s="670"/>
      <c r="F185" s="669"/>
    </row>
    <row r="186" spans="1:6" s="628" customFormat="1" ht="12.75">
      <c r="A186" s="636"/>
      <c r="B186" s="673" t="s">
        <v>1935</v>
      </c>
      <c r="C186" s="671"/>
      <c r="D186" s="671"/>
      <c r="E186" s="670"/>
      <c r="F186" s="669"/>
    </row>
    <row r="187" spans="1:6" s="628" customFormat="1" ht="12.75">
      <c r="A187" s="636"/>
      <c r="B187" s="673"/>
      <c r="C187" s="671"/>
      <c r="D187" s="671"/>
      <c r="E187" s="670"/>
      <c r="F187" s="669"/>
    </row>
    <row r="188" spans="1:6" s="628" customFormat="1" ht="12.75">
      <c r="A188" s="636"/>
      <c r="B188" s="672" t="s">
        <v>1941</v>
      </c>
      <c r="C188" s="671"/>
      <c r="D188" s="671"/>
      <c r="E188" s="670"/>
      <c r="F188" s="669"/>
    </row>
    <row r="189" spans="1:6" s="628" customFormat="1" ht="38.25">
      <c r="A189" s="636"/>
      <c r="B189" s="673" t="s">
        <v>1940</v>
      </c>
      <c r="C189" s="671"/>
      <c r="D189" s="671"/>
      <c r="E189" s="670"/>
      <c r="F189" s="669"/>
    </row>
    <row r="190" spans="1:6" s="628" customFormat="1" ht="12.75">
      <c r="A190" s="636"/>
      <c r="B190" s="673"/>
      <c r="C190" s="671"/>
      <c r="D190" s="671"/>
      <c r="E190" s="670"/>
      <c r="F190" s="669"/>
    </row>
    <row r="191" spans="1:6" s="628" customFormat="1" ht="12.75">
      <c r="A191" s="636"/>
      <c r="B191" s="672" t="s">
        <v>1939</v>
      </c>
      <c r="C191" s="671"/>
      <c r="D191" s="671"/>
      <c r="E191" s="670"/>
      <c r="F191" s="669"/>
    </row>
    <row r="192" spans="1:6" s="628" customFormat="1" ht="12.75">
      <c r="A192" s="636"/>
      <c r="B192" s="673" t="s">
        <v>1935</v>
      </c>
      <c r="C192" s="671"/>
      <c r="D192" s="671"/>
      <c r="E192" s="670"/>
      <c r="F192" s="669"/>
    </row>
    <row r="193" spans="1:6" s="628" customFormat="1" ht="12.75">
      <c r="A193" s="636"/>
      <c r="B193" s="673"/>
      <c r="C193" s="671"/>
      <c r="D193" s="671"/>
      <c r="E193" s="670"/>
      <c r="F193" s="669"/>
    </row>
    <row r="194" spans="1:6" s="628" customFormat="1" ht="12.75">
      <c r="A194" s="636"/>
      <c r="B194" s="672" t="s">
        <v>1938</v>
      </c>
      <c r="C194" s="671"/>
      <c r="D194" s="671"/>
      <c r="E194" s="670"/>
      <c r="F194" s="669"/>
    </row>
    <row r="195" spans="1:6" s="628" customFormat="1" ht="25.5">
      <c r="A195" s="636"/>
      <c r="B195" s="673" t="s">
        <v>1937</v>
      </c>
      <c r="C195" s="671"/>
      <c r="D195" s="671"/>
      <c r="E195" s="670"/>
      <c r="F195" s="669"/>
    </row>
    <row r="196" spans="1:6" s="628" customFormat="1" ht="12.75">
      <c r="A196" s="636"/>
      <c r="B196" s="673"/>
      <c r="C196" s="671"/>
      <c r="D196" s="671"/>
      <c r="E196" s="670"/>
      <c r="F196" s="669"/>
    </row>
    <row r="197" spans="1:6" s="628" customFormat="1" ht="12.75">
      <c r="A197" s="636"/>
      <c r="B197" s="672" t="s">
        <v>1936</v>
      </c>
      <c r="C197" s="671"/>
      <c r="D197" s="671"/>
      <c r="E197" s="670"/>
      <c r="F197" s="669"/>
    </row>
    <row r="198" spans="1:6" s="628" customFormat="1" ht="12.75">
      <c r="A198" s="636"/>
      <c r="B198" s="673" t="s">
        <v>1935</v>
      </c>
      <c r="C198" s="671"/>
      <c r="D198" s="671"/>
      <c r="E198" s="670"/>
      <c r="F198" s="669"/>
    </row>
    <row r="199" spans="1:6" s="628" customFormat="1" ht="12.75">
      <c r="A199" s="636"/>
      <c r="B199" s="673"/>
      <c r="C199" s="671"/>
      <c r="D199" s="671"/>
      <c r="E199" s="670"/>
      <c r="F199" s="669"/>
    </row>
    <row r="200" spans="1:6" s="628" customFormat="1" ht="12.75">
      <c r="A200" s="636"/>
      <c r="B200" s="675" t="s">
        <v>1934</v>
      </c>
      <c r="C200" s="671"/>
      <c r="D200" s="671"/>
      <c r="E200" s="670"/>
      <c r="F200" s="669"/>
    </row>
    <row r="201" spans="1:6" s="628" customFormat="1" ht="12.75">
      <c r="A201" s="636"/>
      <c r="B201" s="674"/>
      <c r="C201" s="671"/>
      <c r="D201" s="671"/>
      <c r="E201" s="670"/>
      <c r="F201" s="669"/>
    </row>
    <row r="202" spans="1:6" s="628" customFormat="1" ht="12.75">
      <c r="A202" s="636"/>
      <c r="B202" s="672" t="s">
        <v>1933</v>
      </c>
      <c r="C202" s="671"/>
      <c r="D202" s="671"/>
      <c r="E202" s="670"/>
      <c r="F202" s="669"/>
    </row>
    <row r="203" spans="1:6" s="628" customFormat="1" ht="25.5">
      <c r="A203" s="636"/>
      <c r="B203" s="673" t="s">
        <v>1932</v>
      </c>
      <c r="C203" s="671"/>
      <c r="D203" s="671"/>
      <c r="E203" s="670"/>
      <c r="F203" s="669"/>
    </row>
    <row r="204" spans="1:6" s="628" customFormat="1" ht="12.75">
      <c r="A204" s="636"/>
      <c r="B204" s="673"/>
      <c r="C204" s="671"/>
      <c r="D204" s="671"/>
      <c r="E204" s="670"/>
      <c r="F204" s="669"/>
    </row>
    <row r="205" spans="1:6" s="628" customFormat="1" ht="12.75">
      <c r="A205" s="636"/>
      <c r="B205" s="672" t="s">
        <v>1931</v>
      </c>
      <c r="C205" s="671"/>
      <c r="D205" s="671"/>
      <c r="E205" s="670"/>
      <c r="F205" s="669"/>
    </row>
    <row r="206" spans="1:6" s="628" customFormat="1" ht="63.75">
      <c r="A206" s="636"/>
      <c r="B206" s="673" t="s">
        <v>1930</v>
      </c>
      <c r="C206" s="671"/>
      <c r="D206" s="671"/>
      <c r="E206" s="670"/>
      <c r="F206" s="669"/>
    </row>
    <row r="207" spans="1:6" s="628" customFormat="1" ht="12.75">
      <c r="A207" s="636"/>
      <c r="B207" s="673"/>
      <c r="C207" s="671"/>
      <c r="D207" s="671"/>
      <c r="E207" s="670"/>
      <c r="F207" s="669"/>
    </row>
    <row r="208" spans="1:6" s="628" customFormat="1" ht="12.75">
      <c r="A208" s="636"/>
      <c r="B208" s="672" t="s">
        <v>1929</v>
      </c>
      <c r="C208" s="671"/>
      <c r="D208" s="671"/>
      <c r="E208" s="670"/>
      <c r="F208" s="669"/>
    </row>
    <row r="209" spans="1:6" s="628" customFormat="1" ht="12.75">
      <c r="A209" s="636"/>
      <c r="B209" s="673" t="s">
        <v>1927</v>
      </c>
      <c r="C209" s="671"/>
      <c r="D209" s="671"/>
      <c r="E209" s="670"/>
      <c r="F209" s="669"/>
    </row>
    <row r="210" spans="1:6" s="628" customFormat="1" ht="12.75">
      <c r="A210" s="636"/>
      <c r="B210" s="673"/>
      <c r="C210" s="671"/>
      <c r="D210" s="671"/>
      <c r="E210" s="670"/>
      <c r="F210" s="669"/>
    </row>
    <row r="211" spans="1:6" s="628" customFormat="1" ht="12.75">
      <c r="A211" s="636"/>
      <c r="B211" s="672" t="s">
        <v>1928</v>
      </c>
      <c r="C211" s="671"/>
      <c r="D211" s="671"/>
      <c r="E211" s="670"/>
      <c r="F211" s="669"/>
    </row>
    <row r="212" spans="1:6" s="628" customFormat="1" ht="12.75">
      <c r="A212" s="636"/>
      <c r="B212" s="673" t="s">
        <v>1927</v>
      </c>
      <c r="C212" s="671"/>
      <c r="D212" s="671"/>
      <c r="E212" s="670"/>
      <c r="F212" s="669"/>
    </row>
    <row r="213" spans="1:6" s="628" customFormat="1" ht="12.75">
      <c r="A213" s="636"/>
      <c r="B213" s="676"/>
      <c r="C213" s="671"/>
      <c r="D213" s="671"/>
      <c r="E213" s="670"/>
      <c r="F213" s="669"/>
    </row>
    <row r="214" spans="1:6" s="628" customFormat="1" ht="12.75">
      <c r="A214" s="636"/>
      <c r="B214" s="676"/>
      <c r="C214" s="671"/>
      <c r="D214" s="671"/>
      <c r="E214" s="670"/>
      <c r="F214" s="669"/>
    </row>
    <row r="215" spans="1:6" s="628" customFormat="1" ht="12.75">
      <c r="A215" s="636"/>
      <c r="B215" s="676"/>
      <c r="C215" s="671"/>
      <c r="D215" s="671"/>
      <c r="E215" s="670"/>
      <c r="F215" s="669"/>
    </row>
    <row r="216" spans="1:6" s="628" customFormat="1" ht="12.75">
      <c r="A216" s="636"/>
      <c r="B216" s="676"/>
      <c r="C216" s="671"/>
      <c r="D216" s="671"/>
      <c r="E216" s="670"/>
      <c r="F216" s="669"/>
    </row>
    <row r="217" spans="1:6" s="628" customFormat="1" ht="12.75">
      <c r="A217" s="668"/>
      <c r="B217" s="667"/>
      <c r="C217" s="666"/>
      <c r="D217" s="666"/>
      <c r="E217" s="665"/>
      <c r="F217" s="664"/>
    </row>
    <row r="218" spans="1:6" s="628" customFormat="1" ht="12.75">
      <c r="A218" s="636"/>
      <c r="B218" s="676"/>
      <c r="C218" s="671"/>
      <c r="D218" s="671"/>
      <c r="E218" s="670"/>
      <c r="F218" s="669"/>
    </row>
    <row r="219" spans="1:6" s="628" customFormat="1" ht="12.75">
      <c r="A219" s="636"/>
      <c r="B219" s="672" t="s">
        <v>1926</v>
      </c>
      <c r="C219" s="671"/>
      <c r="D219" s="671"/>
      <c r="E219" s="670"/>
      <c r="F219" s="669"/>
    </row>
    <row r="220" spans="1:6" s="628" customFormat="1" ht="38.25">
      <c r="A220" s="636"/>
      <c r="B220" s="673" t="s">
        <v>1925</v>
      </c>
      <c r="C220" s="671"/>
      <c r="D220" s="671"/>
      <c r="E220" s="670"/>
      <c r="F220" s="669"/>
    </row>
    <row r="221" spans="1:6" s="628" customFormat="1" ht="12.75">
      <c r="A221" s="636"/>
      <c r="B221" s="676"/>
      <c r="C221" s="671"/>
      <c r="D221" s="671"/>
      <c r="E221" s="670"/>
      <c r="F221" s="669"/>
    </row>
    <row r="222" spans="1:6" s="628" customFormat="1" ht="12.75">
      <c r="A222" s="636"/>
      <c r="B222" s="675" t="s">
        <v>1009</v>
      </c>
      <c r="C222" s="671"/>
      <c r="D222" s="671"/>
      <c r="E222" s="670"/>
      <c r="F222" s="669"/>
    </row>
    <row r="223" spans="1:6" s="628" customFormat="1" ht="38.25">
      <c r="A223" s="636"/>
      <c r="B223" s="677" t="s">
        <v>1924</v>
      </c>
      <c r="C223" s="671"/>
      <c r="D223" s="671"/>
      <c r="E223" s="670"/>
      <c r="F223" s="669"/>
    </row>
    <row r="224" spans="1:6" s="628" customFormat="1" ht="12.75">
      <c r="A224" s="636"/>
      <c r="B224" s="673"/>
      <c r="C224" s="671"/>
      <c r="D224" s="671"/>
      <c r="E224" s="670"/>
      <c r="F224" s="669"/>
    </row>
    <row r="225" spans="1:6" s="628" customFormat="1" ht="51">
      <c r="A225" s="636"/>
      <c r="B225" s="677" t="s">
        <v>1923</v>
      </c>
      <c r="C225" s="671"/>
      <c r="D225" s="671"/>
      <c r="E225" s="670"/>
      <c r="F225" s="669"/>
    </row>
    <row r="226" spans="1:6" s="628" customFormat="1" ht="12.75">
      <c r="A226" s="636"/>
      <c r="B226" s="676"/>
      <c r="C226" s="671"/>
      <c r="D226" s="671"/>
      <c r="E226" s="670"/>
      <c r="F226" s="669"/>
    </row>
    <row r="227" spans="1:6" s="628" customFormat="1" ht="12.75">
      <c r="A227" s="636"/>
      <c r="B227" s="675" t="s">
        <v>1922</v>
      </c>
      <c r="C227" s="671"/>
      <c r="D227" s="671"/>
      <c r="E227" s="670"/>
      <c r="F227" s="669"/>
    </row>
    <row r="228" spans="1:6" s="628" customFormat="1" ht="38.25">
      <c r="A228" s="636"/>
      <c r="B228" s="676" t="s">
        <v>1921</v>
      </c>
      <c r="C228" s="671"/>
      <c r="D228" s="671"/>
      <c r="E228" s="670"/>
      <c r="F228" s="669"/>
    </row>
    <row r="229" spans="1:6" s="628" customFormat="1" ht="12.75">
      <c r="A229" s="636"/>
      <c r="B229" s="676" t="s">
        <v>1920</v>
      </c>
      <c r="C229" s="671"/>
      <c r="D229" s="671"/>
      <c r="E229" s="670"/>
      <c r="F229" s="669"/>
    </row>
    <row r="230" spans="1:6" s="628" customFormat="1" ht="12.75">
      <c r="A230" s="636"/>
      <c r="B230" s="676" t="s">
        <v>1919</v>
      </c>
      <c r="C230" s="671"/>
      <c r="D230" s="671"/>
      <c r="E230" s="670"/>
      <c r="F230" s="669"/>
    </row>
    <row r="231" spans="1:6" s="628" customFormat="1" ht="12.75">
      <c r="A231" s="636"/>
      <c r="B231" s="676" t="s">
        <v>1918</v>
      </c>
      <c r="C231" s="671"/>
      <c r="D231" s="671"/>
      <c r="E231" s="670"/>
      <c r="F231" s="669"/>
    </row>
    <row r="232" spans="1:6" s="628" customFormat="1" ht="12.75">
      <c r="A232" s="636"/>
      <c r="B232" s="676" t="s">
        <v>1917</v>
      </c>
      <c r="C232" s="671"/>
      <c r="D232" s="671"/>
      <c r="E232" s="670"/>
      <c r="F232" s="669"/>
    </row>
    <row r="233" spans="1:6" s="628" customFormat="1" ht="12.75">
      <c r="A233" s="636"/>
      <c r="B233" s="676" t="s">
        <v>1916</v>
      </c>
      <c r="C233" s="671"/>
      <c r="D233" s="671"/>
      <c r="E233" s="670"/>
      <c r="F233" s="669"/>
    </row>
    <row r="234" spans="1:6" s="628" customFormat="1" ht="12.75">
      <c r="A234" s="636"/>
      <c r="B234" s="676" t="s">
        <v>1915</v>
      </c>
      <c r="C234" s="671"/>
      <c r="D234" s="671"/>
      <c r="E234" s="670"/>
      <c r="F234" s="669"/>
    </row>
    <row r="235" spans="1:6" s="628" customFormat="1" ht="12.75">
      <c r="A235" s="636"/>
      <c r="B235" s="676" t="s">
        <v>1914</v>
      </c>
      <c r="C235" s="671"/>
      <c r="D235" s="671"/>
      <c r="E235" s="670"/>
      <c r="F235" s="669"/>
    </row>
    <row r="236" spans="1:6" s="628" customFormat="1">
      <c r="A236" s="636"/>
      <c r="B236" s="676" t="s">
        <v>1913</v>
      </c>
      <c r="C236" s="671"/>
      <c r="D236" s="671"/>
      <c r="E236" s="670"/>
      <c r="F236" s="669"/>
    </row>
    <row r="237" spans="1:6" s="628" customFormat="1" ht="12.75">
      <c r="A237" s="636"/>
      <c r="B237" s="676" t="s">
        <v>1912</v>
      </c>
      <c r="C237" s="671"/>
      <c r="D237" s="671"/>
      <c r="E237" s="670"/>
      <c r="F237" s="669"/>
    </row>
    <row r="238" spans="1:6" s="628" customFormat="1">
      <c r="A238" s="636"/>
      <c r="B238" s="676" t="s">
        <v>1911</v>
      </c>
      <c r="C238" s="671"/>
      <c r="D238" s="671"/>
      <c r="E238" s="670"/>
      <c r="F238" s="669"/>
    </row>
    <row r="239" spans="1:6" s="628" customFormat="1">
      <c r="A239" s="636"/>
      <c r="B239" s="676" t="s">
        <v>1910</v>
      </c>
      <c r="C239" s="671"/>
      <c r="D239" s="671"/>
      <c r="E239" s="670"/>
      <c r="F239" s="669"/>
    </row>
    <row r="240" spans="1:6" s="628" customFormat="1" ht="12.75">
      <c r="A240" s="636"/>
      <c r="B240" s="676" t="s">
        <v>1909</v>
      </c>
      <c r="C240" s="671"/>
      <c r="D240" s="671"/>
      <c r="E240" s="670"/>
      <c r="F240" s="669"/>
    </row>
    <row r="241" spans="1:6" s="628" customFormat="1" ht="12.75">
      <c r="A241" s="636"/>
      <c r="B241" s="676" t="s">
        <v>1908</v>
      </c>
      <c r="C241" s="671"/>
      <c r="D241" s="671"/>
      <c r="E241" s="670"/>
      <c r="F241" s="669"/>
    </row>
    <row r="242" spans="1:6" s="628" customFormat="1" ht="12.75">
      <c r="A242" s="636"/>
      <c r="B242" s="676" t="s">
        <v>1907</v>
      </c>
      <c r="C242" s="671"/>
      <c r="D242" s="671"/>
      <c r="E242" s="670"/>
      <c r="F242" s="669"/>
    </row>
    <row r="243" spans="1:6" s="628" customFormat="1" ht="12.75">
      <c r="A243" s="636"/>
      <c r="B243" s="676" t="s">
        <v>1906</v>
      </c>
      <c r="C243" s="671"/>
      <c r="D243" s="671"/>
      <c r="E243" s="670"/>
      <c r="F243" s="669"/>
    </row>
    <row r="244" spans="1:6" s="628" customFormat="1" ht="12.75">
      <c r="A244" s="636"/>
      <c r="B244" s="676" t="s">
        <v>1905</v>
      </c>
      <c r="C244" s="671"/>
      <c r="D244" s="671"/>
      <c r="E244" s="670"/>
      <c r="F244" s="669"/>
    </row>
    <row r="245" spans="1:6" s="628" customFormat="1" ht="12.75">
      <c r="A245" s="636"/>
      <c r="B245" s="676" t="s">
        <v>1904</v>
      </c>
      <c r="C245" s="671"/>
      <c r="D245" s="671"/>
      <c r="E245" s="670"/>
      <c r="F245" s="669"/>
    </row>
    <row r="246" spans="1:6" s="628" customFormat="1" ht="12.75">
      <c r="A246" s="636"/>
      <c r="B246" s="676" t="s">
        <v>1903</v>
      </c>
      <c r="C246" s="671"/>
      <c r="D246" s="671"/>
      <c r="E246" s="670"/>
      <c r="F246" s="669"/>
    </row>
    <row r="247" spans="1:6" s="628" customFormat="1" ht="12.75">
      <c r="A247" s="636"/>
      <c r="B247" s="676" t="s">
        <v>1902</v>
      </c>
      <c r="C247" s="671"/>
      <c r="D247" s="671"/>
      <c r="E247" s="670"/>
      <c r="F247" s="669"/>
    </row>
    <row r="248" spans="1:6" s="628" customFormat="1" ht="12.75">
      <c r="A248" s="636"/>
      <c r="B248" s="676" t="s">
        <v>1901</v>
      </c>
      <c r="C248" s="671"/>
      <c r="D248" s="671"/>
      <c r="E248" s="670"/>
      <c r="F248" s="669"/>
    </row>
    <row r="249" spans="1:6" s="628" customFormat="1" ht="12.75">
      <c r="A249" s="636"/>
      <c r="B249" s="676" t="s">
        <v>1900</v>
      </c>
      <c r="C249" s="671"/>
      <c r="D249" s="671"/>
      <c r="E249" s="670"/>
      <c r="F249" s="669"/>
    </row>
    <row r="250" spans="1:6" s="628" customFormat="1" ht="12.75">
      <c r="A250" s="636"/>
      <c r="B250" s="676" t="s">
        <v>1899</v>
      </c>
      <c r="C250" s="671"/>
      <c r="D250" s="671"/>
      <c r="E250" s="670"/>
      <c r="F250" s="669"/>
    </row>
    <row r="251" spans="1:6" s="628" customFormat="1" ht="12.75">
      <c r="A251" s="636"/>
      <c r="B251" s="676" t="s">
        <v>1898</v>
      </c>
      <c r="C251" s="671"/>
      <c r="D251" s="671"/>
      <c r="E251" s="670"/>
      <c r="F251" s="669"/>
    </row>
    <row r="252" spans="1:6" s="628" customFormat="1" ht="12.75">
      <c r="A252" s="636"/>
      <c r="B252" s="673"/>
      <c r="C252" s="671"/>
      <c r="D252" s="671"/>
      <c r="E252" s="670"/>
      <c r="F252" s="669"/>
    </row>
    <row r="253" spans="1:6" s="628" customFormat="1" ht="12.75">
      <c r="A253" s="636"/>
      <c r="B253" s="673"/>
      <c r="C253" s="671"/>
      <c r="D253" s="671"/>
      <c r="E253" s="670"/>
      <c r="F253" s="669"/>
    </row>
    <row r="254" spans="1:6" s="628" customFormat="1" ht="12.75">
      <c r="A254" s="636"/>
      <c r="B254" s="675"/>
      <c r="C254" s="671"/>
      <c r="D254" s="671"/>
      <c r="E254" s="670"/>
      <c r="F254" s="669"/>
    </row>
    <row r="255" spans="1:6" s="628" customFormat="1" ht="12.75">
      <c r="A255" s="636"/>
      <c r="B255" s="674"/>
      <c r="C255" s="671"/>
      <c r="D255" s="671"/>
      <c r="E255" s="670"/>
      <c r="F255" s="669"/>
    </row>
    <row r="256" spans="1:6" s="628" customFormat="1" ht="12.75">
      <c r="A256" s="636"/>
      <c r="B256" s="672"/>
      <c r="C256" s="671"/>
      <c r="D256" s="671"/>
      <c r="E256" s="670"/>
      <c r="F256" s="669"/>
    </row>
    <row r="257" spans="1:15" s="628" customFormat="1" ht="12.75">
      <c r="A257" s="636"/>
      <c r="B257" s="673"/>
      <c r="C257" s="671"/>
      <c r="D257" s="671"/>
      <c r="E257" s="670"/>
      <c r="F257" s="669"/>
    </row>
    <row r="258" spans="1:15" s="628" customFormat="1" ht="12.75">
      <c r="A258" s="636"/>
      <c r="B258" s="673"/>
      <c r="C258" s="671"/>
      <c r="D258" s="671"/>
      <c r="E258" s="670"/>
      <c r="F258" s="669"/>
    </row>
    <row r="259" spans="1:15" s="628" customFormat="1" ht="12.75">
      <c r="A259" s="636"/>
      <c r="B259" s="673"/>
      <c r="C259" s="671"/>
      <c r="D259" s="671"/>
      <c r="E259" s="670"/>
      <c r="F259" s="669"/>
    </row>
    <row r="260" spans="1:15" s="628" customFormat="1" ht="12.75">
      <c r="A260" s="636"/>
      <c r="B260" s="673"/>
      <c r="C260" s="671"/>
      <c r="D260" s="671"/>
      <c r="E260" s="670"/>
      <c r="F260" s="669"/>
    </row>
    <row r="261" spans="1:15" s="628" customFormat="1" ht="12.75">
      <c r="A261" s="636"/>
      <c r="B261" s="673"/>
      <c r="C261" s="671"/>
      <c r="D261" s="671"/>
      <c r="E261" s="670"/>
      <c r="F261" s="669"/>
    </row>
    <row r="262" spans="1:15" s="628" customFormat="1" ht="12.75">
      <c r="A262" s="636"/>
      <c r="B262" s="673"/>
      <c r="C262" s="671"/>
      <c r="D262" s="671"/>
      <c r="E262" s="670"/>
      <c r="F262" s="669"/>
    </row>
    <row r="263" spans="1:15" s="628" customFormat="1" ht="12.75">
      <c r="A263" s="636"/>
      <c r="B263" s="673"/>
      <c r="C263" s="671"/>
      <c r="D263" s="671"/>
      <c r="E263" s="670"/>
      <c r="F263" s="669"/>
    </row>
    <row r="264" spans="1:15" s="628" customFormat="1" ht="12.75">
      <c r="A264" s="636"/>
      <c r="B264" s="672"/>
      <c r="C264" s="671"/>
      <c r="D264" s="671"/>
      <c r="E264" s="670"/>
      <c r="F264" s="669"/>
    </row>
    <row r="265" spans="1:15" s="628" customFormat="1" ht="12.75">
      <c r="A265" s="668"/>
      <c r="B265" s="667"/>
      <c r="C265" s="666"/>
      <c r="D265" s="666"/>
      <c r="E265" s="665"/>
      <c r="F265" s="664"/>
    </row>
    <row r="266" spans="1:15" s="628" customFormat="1" ht="17.25">
      <c r="A266" s="663"/>
      <c r="B266" s="662" t="s">
        <v>1897</v>
      </c>
      <c r="C266" s="639"/>
      <c r="D266" s="634"/>
      <c r="E266" s="655"/>
      <c r="F266" s="661"/>
      <c r="G266" s="629"/>
      <c r="H266" s="629"/>
      <c r="I266" s="629"/>
      <c r="J266" s="629"/>
      <c r="K266" s="629"/>
      <c r="L266" s="629"/>
      <c r="M266" s="629"/>
      <c r="N266" s="629"/>
      <c r="O266" s="629"/>
    </row>
    <row r="267" spans="1:15" s="628" customFormat="1" ht="24">
      <c r="A267" s="636" t="str">
        <f ca="1">IF(C267&lt;&gt;"",TEXT(MID(CELL("filename",$A$1),FIND("]",CELL("filename",$A$1))+1,32),"0")&amp;"."&amp;TEXT(COUNTIF($C$5:C267,"&lt;&gt;"&amp;""),"0"),"")</f>
        <v/>
      </c>
      <c r="B267" s="660" t="s">
        <v>1896</v>
      </c>
      <c r="C267" s="639"/>
      <c r="D267" s="634"/>
      <c r="E267" s="655"/>
      <c r="F267" s="659"/>
      <c r="G267" s="629"/>
      <c r="H267" s="629"/>
      <c r="I267" s="629"/>
      <c r="J267" s="629"/>
      <c r="K267" s="629"/>
      <c r="L267" s="629"/>
      <c r="M267" s="629"/>
      <c r="N267" s="629"/>
      <c r="O267" s="629"/>
    </row>
    <row r="268" spans="1:15" s="628" customFormat="1" ht="12.75">
      <c r="A268" s="636"/>
      <c r="B268" s="658"/>
      <c r="C268" s="657"/>
      <c r="D268" s="656"/>
      <c r="E268" s="655"/>
      <c r="F268" s="637" t="str">
        <f>IF(E268&lt;&gt;"",IF(C268&lt;&gt;"",E268*D268,""),"")</f>
        <v/>
      </c>
    </row>
    <row r="269" spans="1:15" s="628" customFormat="1" ht="12.75">
      <c r="A269" s="636" t="str">
        <f ca="1">IF(C269&lt;&gt;"",TEXT(MID(CELL("filename",$A$1),FIND("]",CELL("filename",$A$1))+1,32),"0")&amp;"."&amp;TEXT(COUNTIF($C$5:C269,"&lt;&gt;"&amp;""),"0"),"")</f>
        <v/>
      </c>
      <c r="B269" s="638" t="s">
        <v>1895</v>
      </c>
      <c r="C269" s="654"/>
      <c r="D269" s="647"/>
      <c r="E269" s="632"/>
      <c r="F269" s="637" t="str">
        <f>IF(E269&lt;&gt;"",IF(C269&lt;&gt;"",E269*D269,""),"")</f>
        <v/>
      </c>
    </row>
    <row r="270" spans="1:15" s="628" customFormat="1" ht="12.75">
      <c r="A270" s="636" t="s">
        <v>1894</v>
      </c>
      <c r="B270" s="635" t="s">
        <v>1893</v>
      </c>
      <c r="C270" s="639" t="s">
        <v>39</v>
      </c>
      <c r="D270" s="633">
        <v>1</v>
      </c>
      <c r="E270" s="632"/>
      <c r="F270" s="637"/>
    </row>
    <row r="271" spans="1:15" s="628" customFormat="1" ht="12.75">
      <c r="A271" s="636" t="s">
        <v>1892</v>
      </c>
      <c r="B271" s="635" t="s">
        <v>1891</v>
      </c>
      <c r="C271" s="639" t="s">
        <v>39</v>
      </c>
      <c r="D271" s="633">
        <v>1</v>
      </c>
      <c r="E271" s="632"/>
      <c r="F271" s="637"/>
    </row>
    <row r="272" spans="1:15" s="628" customFormat="1" ht="12.75">
      <c r="A272" s="636" t="str">
        <f ca="1">IF(C272&lt;&gt;"",TEXT(MID(CELL("filename",$A$1),FIND("]",CELL("filename",$A$1))+1,32),"0")&amp;"."&amp;TEXT(COUNTIF($C$5:C272,"&lt;&gt;"&amp;""),"0"),"")</f>
        <v/>
      </c>
      <c r="B272" s="635"/>
      <c r="C272" s="639"/>
      <c r="D272" s="633"/>
      <c r="E272" s="632"/>
      <c r="F272" s="637"/>
    </row>
    <row r="273" spans="1:15" s="628" customFormat="1" ht="12.75">
      <c r="A273" s="636" t="str">
        <f ca="1">IF(C273&lt;&gt;"",TEXT(MID(CELL("filename",$A$1),FIND("]",CELL("filename",$A$1))+1,32),"0")&amp;"."&amp;TEXT(COUNTIF($C$5:C273,"&lt;&gt;"&amp;""),"0"),"")</f>
        <v/>
      </c>
      <c r="B273" s="638" t="s">
        <v>1890</v>
      </c>
      <c r="C273" s="653"/>
      <c r="D273" s="652"/>
      <c r="E273" s="632"/>
      <c r="F273" s="637"/>
    </row>
    <row r="274" spans="1:15" s="628" customFormat="1" ht="12.75">
      <c r="A274" s="636" t="s">
        <v>1889</v>
      </c>
      <c r="B274" s="635" t="s">
        <v>1888</v>
      </c>
      <c r="C274" s="639" t="s">
        <v>39</v>
      </c>
      <c r="D274" s="633">
        <v>1</v>
      </c>
      <c r="E274" s="632"/>
      <c r="F274" s="637"/>
    </row>
    <row r="275" spans="1:15" s="628" customFormat="1" ht="12.75">
      <c r="A275" s="636" t="s">
        <v>1887</v>
      </c>
      <c r="B275" s="635" t="s">
        <v>1886</v>
      </c>
      <c r="C275" s="639" t="s">
        <v>39</v>
      </c>
      <c r="D275" s="633">
        <v>1</v>
      </c>
      <c r="E275" s="632"/>
      <c r="F275" s="637"/>
      <c r="G275" s="629"/>
      <c r="H275" s="629"/>
      <c r="I275" s="629"/>
      <c r="J275" s="629"/>
      <c r="K275" s="629"/>
      <c r="L275" s="629"/>
      <c r="M275" s="629"/>
      <c r="N275" s="629"/>
      <c r="O275" s="629"/>
    </row>
    <row r="276" spans="1:15" s="628" customFormat="1" ht="12.75">
      <c r="A276" s="636" t="s">
        <v>1885</v>
      </c>
      <c r="B276" s="635" t="s">
        <v>1884</v>
      </c>
      <c r="C276" s="639" t="s">
        <v>39</v>
      </c>
      <c r="D276" s="633">
        <v>1</v>
      </c>
      <c r="E276" s="632"/>
      <c r="F276" s="637"/>
      <c r="G276" s="629"/>
      <c r="H276" s="629"/>
      <c r="I276" s="629"/>
      <c r="J276" s="629"/>
      <c r="K276" s="629"/>
      <c r="L276" s="629"/>
      <c r="M276" s="629"/>
      <c r="N276" s="629"/>
      <c r="O276" s="629"/>
    </row>
    <row r="277" spans="1:15" s="628" customFormat="1" ht="12.75">
      <c r="A277" s="636" t="s">
        <v>1883</v>
      </c>
      <c r="B277" s="635" t="s">
        <v>1882</v>
      </c>
      <c r="C277" s="639" t="s">
        <v>39</v>
      </c>
      <c r="D277" s="633">
        <v>1</v>
      </c>
      <c r="E277" s="632"/>
      <c r="F277" s="637"/>
      <c r="G277" s="629"/>
      <c r="H277" s="629"/>
      <c r="I277" s="629"/>
      <c r="J277" s="629"/>
      <c r="K277" s="629"/>
      <c r="L277" s="629"/>
      <c r="M277" s="629"/>
      <c r="N277" s="629"/>
      <c r="O277" s="629"/>
    </row>
    <row r="278" spans="1:15" s="628" customFormat="1" ht="12.75">
      <c r="A278" s="636" t="s">
        <v>1881</v>
      </c>
      <c r="B278" s="635" t="s">
        <v>1880</v>
      </c>
      <c r="C278" s="639" t="s">
        <v>39</v>
      </c>
      <c r="D278" s="633">
        <v>1</v>
      </c>
      <c r="E278" s="632"/>
      <c r="F278" s="637"/>
      <c r="G278" s="629"/>
      <c r="H278" s="629"/>
      <c r="I278" s="629"/>
      <c r="J278" s="629"/>
      <c r="K278" s="629"/>
      <c r="L278" s="629"/>
      <c r="M278" s="629"/>
      <c r="N278" s="629"/>
      <c r="O278" s="629"/>
    </row>
    <row r="279" spans="1:15" s="628" customFormat="1" ht="12.75">
      <c r="A279" s="636" t="str">
        <f ca="1">IF(C279&lt;&gt;"",TEXT(MID(CELL("filename",$A$1),FIND("]",CELL("filename",$A$1))+1,32),"0")&amp;"."&amp;TEXT(COUNTIF($C$5:C279,"&lt;&gt;"&amp;""),"0"),"")</f>
        <v/>
      </c>
      <c r="B279" s="649"/>
      <c r="C279" s="651"/>
      <c r="D279" s="650"/>
      <c r="E279" s="632"/>
      <c r="F279" s="637"/>
      <c r="G279" s="629"/>
      <c r="H279" s="629"/>
      <c r="I279" s="629"/>
      <c r="J279" s="629"/>
      <c r="K279" s="629"/>
      <c r="L279" s="629"/>
      <c r="M279" s="629"/>
      <c r="N279" s="629"/>
      <c r="O279" s="629"/>
    </row>
    <row r="280" spans="1:15" s="628" customFormat="1" ht="12.75">
      <c r="A280" s="636" t="str">
        <f ca="1">IF(C280&lt;&gt;"",TEXT(MID(CELL("filename",$A$1),FIND("]",CELL("filename",$A$1))+1,32),"0")&amp;"."&amp;TEXT(COUNTIF($C$5:C280,"&lt;&gt;"&amp;""),"0"),"")</f>
        <v/>
      </c>
      <c r="B280" s="638" t="s">
        <v>1879</v>
      </c>
      <c r="C280" s="639"/>
      <c r="D280" s="633"/>
      <c r="E280" s="632"/>
      <c r="F280" s="637"/>
      <c r="G280" s="629"/>
      <c r="H280" s="629"/>
      <c r="I280" s="629"/>
      <c r="J280" s="629"/>
      <c r="K280" s="629"/>
      <c r="L280" s="629"/>
      <c r="M280" s="629"/>
      <c r="N280" s="629"/>
      <c r="O280" s="629"/>
    </row>
    <row r="281" spans="1:15" s="628" customFormat="1" ht="12.75">
      <c r="A281" s="636" t="s">
        <v>1878</v>
      </c>
      <c r="B281" s="635" t="s">
        <v>1877</v>
      </c>
      <c r="C281" s="639" t="s">
        <v>39</v>
      </c>
      <c r="D281" s="633">
        <v>1</v>
      </c>
      <c r="E281" s="632"/>
      <c r="F281" s="637"/>
      <c r="G281" s="629"/>
      <c r="H281" s="629"/>
      <c r="I281" s="629"/>
      <c r="J281" s="629"/>
      <c r="K281" s="629"/>
      <c r="L281" s="629"/>
      <c r="M281" s="629"/>
      <c r="N281" s="629"/>
      <c r="O281" s="629"/>
    </row>
    <row r="282" spans="1:15" s="628" customFormat="1" ht="12.75">
      <c r="A282" s="636"/>
      <c r="B282" s="635"/>
      <c r="C282" s="639"/>
      <c r="D282" s="633"/>
      <c r="E282" s="646"/>
      <c r="F282" s="637"/>
      <c r="G282" s="629"/>
      <c r="H282" s="629"/>
      <c r="I282" s="629"/>
      <c r="J282" s="629"/>
      <c r="K282" s="629"/>
      <c r="L282" s="629"/>
      <c r="M282" s="629"/>
      <c r="N282" s="629"/>
      <c r="O282" s="629"/>
    </row>
    <row r="283" spans="1:15" s="628" customFormat="1" ht="12.75">
      <c r="A283" s="636" t="str">
        <f ca="1">IF(C283&lt;&gt;"",TEXT(MID(CELL("filename",$A$1),FIND("]",CELL("filename",$A$1))+1,32),"0")&amp;"."&amp;TEXT(COUNTIF($C$5:C283,"&lt;&gt;"&amp;""),"0"),"")</f>
        <v/>
      </c>
      <c r="B283" s="638" t="s">
        <v>1876</v>
      </c>
      <c r="C283" s="634"/>
      <c r="D283" s="633"/>
      <c r="E283" s="646"/>
      <c r="F283" s="637"/>
      <c r="G283" s="629"/>
      <c r="H283" s="629"/>
      <c r="I283" s="629"/>
      <c r="J283" s="629"/>
      <c r="K283" s="629"/>
      <c r="L283" s="629"/>
      <c r="M283" s="629"/>
      <c r="N283" s="629"/>
      <c r="O283" s="629"/>
    </row>
    <row r="284" spans="1:15" s="628" customFormat="1" ht="12.75">
      <c r="A284" s="636" t="s">
        <v>1875</v>
      </c>
      <c r="B284" s="635" t="s">
        <v>1874</v>
      </c>
      <c r="C284" s="639" t="s">
        <v>39</v>
      </c>
      <c r="D284" s="633">
        <v>1</v>
      </c>
      <c r="E284" s="632"/>
      <c r="F284" s="637"/>
      <c r="G284" s="629"/>
      <c r="H284" s="629"/>
      <c r="I284" s="629"/>
      <c r="J284" s="629"/>
      <c r="K284" s="629"/>
      <c r="L284" s="629"/>
      <c r="M284" s="629"/>
      <c r="N284" s="629"/>
      <c r="O284" s="629"/>
    </row>
    <row r="285" spans="1:15" s="628" customFormat="1" ht="12.75">
      <c r="A285" s="636" t="s">
        <v>1873</v>
      </c>
      <c r="B285" s="635" t="s">
        <v>1872</v>
      </c>
      <c r="C285" s="639" t="s">
        <v>39</v>
      </c>
      <c r="D285" s="633">
        <v>1</v>
      </c>
      <c r="E285" s="632"/>
      <c r="F285" s="637"/>
      <c r="G285" s="629"/>
      <c r="H285" s="629"/>
      <c r="I285" s="629"/>
      <c r="J285" s="629"/>
      <c r="K285" s="629"/>
      <c r="L285" s="629"/>
      <c r="M285" s="629"/>
      <c r="N285" s="629"/>
      <c r="O285" s="629"/>
    </row>
    <row r="286" spans="1:15" s="628" customFormat="1" ht="12.75">
      <c r="A286" s="636" t="s">
        <v>1871</v>
      </c>
      <c r="B286" s="635" t="s">
        <v>1870</v>
      </c>
      <c r="C286" s="639" t="s">
        <v>39</v>
      </c>
      <c r="D286" s="633">
        <v>1</v>
      </c>
      <c r="E286" s="632"/>
      <c r="F286" s="637"/>
      <c r="G286" s="629"/>
      <c r="H286" s="629"/>
      <c r="I286" s="629"/>
      <c r="J286" s="629"/>
      <c r="K286" s="629"/>
      <c r="L286" s="629"/>
      <c r="M286" s="629"/>
      <c r="N286" s="629"/>
      <c r="O286" s="629"/>
    </row>
    <row r="287" spans="1:15" s="628" customFormat="1" ht="12.75">
      <c r="A287" s="636" t="s">
        <v>1869</v>
      </c>
      <c r="B287" s="635" t="s">
        <v>1868</v>
      </c>
      <c r="C287" s="639" t="s">
        <v>39</v>
      </c>
      <c r="D287" s="633">
        <v>1</v>
      </c>
      <c r="E287" s="632"/>
      <c r="F287" s="637"/>
      <c r="G287" s="629"/>
      <c r="H287" s="629"/>
      <c r="I287" s="629"/>
      <c r="J287" s="629"/>
      <c r="K287" s="629"/>
      <c r="L287" s="629"/>
      <c r="M287" s="629"/>
      <c r="N287" s="629"/>
      <c r="O287" s="629"/>
    </row>
    <row r="288" spans="1:15" s="628" customFormat="1" ht="12.75">
      <c r="A288" s="636"/>
      <c r="B288" s="635"/>
      <c r="C288" s="604"/>
      <c r="D288" s="633"/>
      <c r="E288" s="646"/>
      <c r="F288" s="637"/>
      <c r="G288" s="629"/>
      <c r="H288" s="629"/>
      <c r="I288" s="629"/>
      <c r="J288" s="629"/>
      <c r="K288" s="629"/>
      <c r="L288" s="629"/>
      <c r="M288" s="629"/>
      <c r="N288" s="629"/>
      <c r="O288" s="629"/>
    </row>
    <row r="289" spans="1:15" s="628" customFormat="1" ht="12.75">
      <c r="A289" s="636" t="str">
        <f ca="1">IF(C289&lt;&gt;"",TEXT(MID(CELL("filename",$A$1),FIND("]",CELL("filename",$A$1))+1,32),"0")&amp;"."&amp;TEXT(COUNTIF($C$5:C289,"&lt;&gt;"&amp;""),"0"),"")</f>
        <v/>
      </c>
      <c r="B289" s="638" t="s">
        <v>1867</v>
      </c>
      <c r="C289" s="639"/>
      <c r="D289" s="633"/>
      <c r="E289" s="646"/>
      <c r="F289" s="637"/>
      <c r="G289" s="629"/>
      <c r="H289" s="629"/>
      <c r="I289" s="629"/>
      <c r="J289" s="629"/>
      <c r="K289" s="629"/>
      <c r="L289" s="629"/>
      <c r="M289" s="629"/>
      <c r="N289" s="629"/>
      <c r="O289" s="629"/>
    </row>
    <row r="290" spans="1:15" s="628" customFormat="1" ht="12.75">
      <c r="A290" s="636" t="s">
        <v>1866</v>
      </c>
      <c r="B290" s="635" t="s">
        <v>1865</v>
      </c>
      <c r="C290" s="639" t="s">
        <v>39</v>
      </c>
      <c r="D290" s="633">
        <v>1</v>
      </c>
      <c r="E290" s="632"/>
      <c r="F290" s="637"/>
      <c r="G290" s="629"/>
      <c r="H290" s="629"/>
      <c r="I290" s="629"/>
      <c r="J290" s="629"/>
      <c r="K290" s="629"/>
      <c r="L290" s="629"/>
      <c r="M290" s="629"/>
      <c r="N290" s="629"/>
      <c r="O290" s="629"/>
    </row>
    <row r="291" spans="1:15" s="628" customFormat="1" ht="12.75">
      <c r="A291" s="636" t="str">
        <f ca="1">IF(C291&lt;&gt;"",TEXT(MID(CELL("filename",$A$1),FIND("]",CELL("filename",$A$1))+1,32),"0")&amp;"."&amp;TEXT(COUNTIF($C$5:C291,"&lt;&gt;"&amp;""),"0"),"")</f>
        <v/>
      </c>
      <c r="B291" s="649"/>
      <c r="C291" s="648"/>
      <c r="D291" s="647"/>
      <c r="E291" s="646"/>
      <c r="F291" s="637"/>
      <c r="G291" s="629"/>
      <c r="H291" s="629"/>
      <c r="I291" s="629"/>
      <c r="J291" s="629"/>
      <c r="K291" s="629"/>
      <c r="L291" s="629"/>
      <c r="M291" s="629"/>
      <c r="N291" s="629"/>
      <c r="O291" s="629"/>
    </row>
    <row r="292" spans="1:15" s="628" customFormat="1" ht="12.75">
      <c r="A292" s="636" t="str">
        <f ca="1">IF(C292&lt;&gt;"",TEXT(MID(CELL("filename",$A$1),FIND("]",CELL("filename",$A$1))+1,32),"0")&amp;"."&amp;TEXT(COUNTIF($C$5:C292,"&lt;&gt;"&amp;""),"0"),"")</f>
        <v/>
      </c>
      <c r="B292" s="638" t="s">
        <v>1864</v>
      </c>
      <c r="C292" s="634"/>
      <c r="D292" s="633"/>
      <c r="E292" s="646"/>
      <c r="F292" s="637"/>
      <c r="G292" s="629"/>
      <c r="H292" s="629"/>
      <c r="I292" s="629"/>
      <c r="J292" s="629"/>
      <c r="K292" s="629"/>
      <c r="L292" s="629"/>
      <c r="M292" s="629"/>
      <c r="N292" s="629"/>
      <c r="O292" s="629"/>
    </row>
    <row r="293" spans="1:15" s="628" customFormat="1" ht="12.75">
      <c r="A293" s="636" t="s">
        <v>1863</v>
      </c>
      <c r="B293" s="635" t="s">
        <v>1862</v>
      </c>
      <c r="C293" s="639" t="s">
        <v>39</v>
      </c>
      <c r="D293" s="633">
        <v>1</v>
      </c>
      <c r="E293" s="632"/>
      <c r="F293" s="637"/>
      <c r="G293" s="629"/>
      <c r="H293" s="629"/>
      <c r="I293" s="629"/>
      <c r="J293" s="629"/>
      <c r="K293" s="629"/>
      <c r="L293" s="629"/>
      <c r="M293" s="629"/>
      <c r="N293" s="629"/>
      <c r="O293" s="629"/>
    </row>
    <row r="294" spans="1:15" s="628" customFormat="1" ht="12.75">
      <c r="A294" s="636" t="s">
        <v>1861</v>
      </c>
      <c r="B294" s="635" t="s">
        <v>1860</v>
      </c>
      <c r="C294" s="639" t="s">
        <v>39</v>
      </c>
      <c r="D294" s="633">
        <v>1</v>
      </c>
      <c r="E294" s="632"/>
      <c r="F294" s="637"/>
      <c r="G294" s="629"/>
      <c r="H294" s="629"/>
      <c r="I294" s="629"/>
      <c r="J294" s="629"/>
      <c r="K294" s="629"/>
      <c r="L294" s="629"/>
      <c r="M294" s="629"/>
      <c r="N294" s="629"/>
      <c r="O294" s="629"/>
    </row>
    <row r="295" spans="1:15" s="628" customFormat="1" ht="12.75">
      <c r="A295" s="636" t="str">
        <f ca="1">IF(C295&lt;&gt;"",TEXT(MID(CELL("filename",$A$1),FIND("]",CELL("filename",$A$1))+1,32),"0")&amp;"."&amp;TEXT(COUNTIF($C$5:C295,"&lt;&gt;"&amp;""),"0"),"")</f>
        <v/>
      </c>
      <c r="B295" s="635"/>
      <c r="C295" s="634"/>
      <c r="D295" s="633"/>
      <c r="E295" s="632"/>
      <c r="F295" s="637"/>
      <c r="G295" s="629"/>
      <c r="H295" s="629"/>
      <c r="I295" s="629"/>
      <c r="J295" s="629"/>
      <c r="K295" s="629"/>
      <c r="L295" s="629"/>
      <c r="M295" s="629"/>
      <c r="N295" s="629"/>
      <c r="O295" s="629"/>
    </row>
    <row r="296" spans="1:15" s="641" customFormat="1" ht="12.75">
      <c r="A296" s="636" t="str">
        <f ca="1">IF(C296&lt;&gt;"",TEXT(MID(CELL("filename",$A$1),FIND("]",CELL("filename",$A$1))+1,32),"0")&amp;"."&amp;TEXT(COUNTIF($C$5:C296,"&lt;&gt;"&amp;""),"0"),"")</f>
        <v/>
      </c>
      <c r="B296" s="638" t="s">
        <v>1859</v>
      </c>
      <c r="C296" s="644"/>
      <c r="D296" s="643"/>
      <c r="E296" s="632"/>
      <c r="F296" s="637"/>
      <c r="G296" s="642"/>
      <c r="H296" s="642"/>
      <c r="I296" s="642"/>
      <c r="J296" s="642"/>
      <c r="K296" s="642"/>
      <c r="L296" s="642"/>
      <c r="M296" s="642"/>
      <c r="N296" s="642"/>
      <c r="O296" s="642"/>
    </row>
    <row r="297" spans="1:15" s="628" customFormat="1" ht="12.75">
      <c r="A297" s="636" t="s">
        <v>1858</v>
      </c>
      <c r="B297" s="635" t="s">
        <v>1857</v>
      </c>
      <c r="C297" s="639" t="s">
        <v>39</v>
      </c>
      <c r="D297" s="633">
        <v>1</v>
      </c>
      <c r="E297" s="632"/>
      <c r="F297" s="637"/>
      <c r="G297" s="629"/>
      <c r="H297" s="629"/>
      <c r="I297" s="629"/>
      <c r="J297" s="629"/>
      <c r="K297" s="629"/>
      <c r="L297" s="629"/>
      <c r="M297" s="629"/>
      <c r="N297" s="629"/>
      <c r="O297" s="629"/>
    </row>
    <row r="298" spans="1:15" s="628" customFormat="1" ht="12.75">
      <c r="A298" s="636" t="str">
        <f ca="1">IF(C298&lt;&gt;"",TEXT(MID(CELL("filename",$A$1),FIND("]",CELL("filename",$A$1))+1,32),"0")&amp;"."&amp;TEXT(COUNTIF($C$5:C298,"&lt;&gt;"&amp;""),"0"),"")</f>
        <v/>
      </c>
      <c r="B298" s="635"/>
      <c r="C298" s="634"/>
      <c r="D298" s="633"/>
      <c r="E298" s="632"/>
      <c r="F298" s="637"/>
      <c r="G298" s="629"/>
      <c r="H298" s="629"/>
      <c r="I298" s="629"/>
      <c r="J298" s="629"/>
      <c r="K298" s="629"/>
      <c r="L298" s="629"/>
      <c r="M298" s="629"/>
      <c r="N298" s="629"/>
      <c r="O298" s="629"/>
    </row>
    <row r="299" spans="1:15" s="641" customFormat="1" ht="12.75">
      <c r="A299" s="636" t="str">
        <f ca="1">IF(C299&lt;&gt;"",TEXT(MID(CELL("filename",$A$1),FIND("]",CELL("filename",$A$1))+1,32),"0")&amp;"."&amp;TEXT(COUNTIF($C$5:C299,"&lt;&gt;"&amp;""),"0"),"")</f>
        <v/>
      </c>
      <c r="B299" s="645" t="s">
        <v>1856</v>
      </c>
      <c r="C299" s="644"/>
      <c r="D299" s="643"/>
      <c r="E299" s="632"/>
      <c r="F299" s="637"/>
      <c r="G299" s="642"/>
      <c r="H299" s="642"/>
      <c r="I299" s="642"/>
      <c r="J299" s="642"/>
      <c r="K299" s="642"/>
      <c r="L299" s="642"/>
      <c r="M299" s="642"/>
      <c r="N299" s="642"/>
      <c r="O299" s="642"/>
    </row>
    <row r="300" spans="1:15" s="628" customFormat="1" ht="12.75">
      <c r="A300" s="636" t="s">
        <v>1855</v>
      </c>
      <c r="B300" s="635" t="s">
        <v>1854</v>
      </c>
      <c r="C300" s="639" t="s">
        <v>39</v>
      </c>
      <c r="D300" s="633">
        <v>1</v>
      </c>
      <c r="E300" s="632"/>
      <c r="F300" s="637"/>
      <c r="G300" s="629"/>
      <c r="H300" s="629"/>
      <c r="I300" s="629"/>
      <c r="J300" s="629"/>
      <c r="K300" s="629"/>
      <c r="L300" s="629"/>
      <c r="M300" s="629"/>
      <c r="N300" s="629"/>
      <c r="O300" s="629"/>
    </row>
    <row r="301" spans="1:15" s="628" customFormat="1" ht="12.75">
      <c r="A301" s="636" t="s">
        <v>1853</v>
      </c>
      <c r="B301" s="635" t="s">
        <v>1852</v>
      </c>
      <c r="C301" s="639" t="s">
        <v>39</v>
      </c>
      <c r="D301" s="633">
        <v>1</v>
      </c>
      <c r="E301" s="632"/>
      <c r="F301" s="637"/>
      <c r="G301" s="629"/>
      <c r="H301" s="629"/>
      <c r="I301" s="629"/>
      <c r="J301" s="629"/>
      <c r="K301" s="629"/>
      <c r="L301" s="629"/>
      <c r="M301" s="629"/>
      <c r="N301" s="629"/>
      <c r="O301" s="629"/>
    </row>
    <row r="302" spans="1:15" s="628" customFormat="1" ht="12.75">
      <c r="A302" s="636" t="str">
        <f ca="1">IF(C302&lt;&gt;"",TEXT(MID(CELL("filename",$A$1),FIND("]",CELL("filename",$A$1))+1,32),"0")&amp;"."&amp;TEXT(COUNTIF($C$5:C302,"&lt;&gt;"&amp;""),"0"),"")</f>
        <v/>
      </c>
      <c r="B302" s="635"/>
      <c r="C302" s="634"/>
      <c r="D302" s="633"/>
      <c r="E302" s="632"/>
      <c r="F302" s="637"/>
      <c r="G302" s="629"/>
      <c r="H302" s="629"/>
      <c r="I302" s="629"/>
      <c r="J302" s="629"/>
      <c r="K302" s="629"/>
      <c r="L302" s="629"/>
      <c r="M302" s="629"/>
      <c r="N302" s="629"/>
      <c r="O302" s="629"/>
    </row>
    <row r="303" spans="1:15" s="628" customFormat="1" ht="12.75">
      <c r="A303" s="636" t="str">
        <f ca="1">IF(C303&lt;&gt;"",TEXT(MID(CELL("filename",$A$1),FIND("]",CELL("filename",$A$1))+1,32),"0")&amp;"."&amp;TEXT(COUNTIF($C$5:C303,"&lt;&gt;"&amp;""),"0"),"")</f>
        <v/>
      </c>
      <c r="B303" s="638" t="s">
        <v>1851</v>
      </c>
      <c r="C303" s="634"/>
      <c r="D303" s="633"/>
      <c r="E303" s="632"/>
      <c r="F303" s="637"/>
      <c r="G303" s="629"/>
      <c r="H303" s="629"/>
      <c r="I303" s="629"/>
      <c r="J303" s="629"/>
      <c r="K303" s="629"/>
      <c r="L303" s="629"/>
      <c r="M303" s="629"/>
      <c r="N303" s="629"/>
      <c r="O303" s="629"/>
    </row>
    <row r="304" spans="1:15" s="628" customFormat="1" ht="12.75">
      <c r="A304" s="636" t="s">
        <v>1850</v>
      </c>
      <c r="B304" s="635" t="s">
        <v>1849</v>
      </c>
      <c r="C304" s="639" t="s">
        <v>39</v>
      </c>
      <c r="D304" s="633">
        <v>1</v>
      </c>
      <c r="E304" s="632"/>
      <c r="F304" s="637"/>
      <c r="G304" s="629"/>
      <c r="H304" s="629"/>
      <c r="I304" s="629"/>
      <c r="J304" s="629"/>
      <c r="K304" s="629"/>
      <c r="L304" s="629"/>
      <c r="M304" s="629"/>
      <c r="N304" s="629"/>
      <c r="O304" s="629"/>
    </row>
    <row r="305" spans="1:15" s="628" customFormat="1" ht="12.75">
      <c r="A305" s="636" t="str">
        <f ca="1">IF(C305&lt;&gt;"",TEXT(MID(CELL("filename",$A$1),FIND("]",CELL("filename",$A$1))+1,32),"0")&amp;"."&amp;TEXT(COUNTIF($C$5:C305,"&lt;&gt;"&amp;""),"0"),"")</f>
        <v/>
      </c>
      <c r="B305" s="640"/>
      <c r="C305" s="634"/>
      <c r="D305" s="633"/>
      <c r="E305" s="632"/>
      <c r="F305" s="637"/>
      <c r="G305" s="629"/>
      <c r="H305" s="629"/>
      <c r="I305" s="629"/>
      <c r="J305" s="629"/>
      <c r="K305" s="629"/>
      <c r="L305" s="629"/>
      <c r="M305" s="629"/>
      <c r="N305" s="629"/>
      <c r="O305" s="629"/>
    </row>
    <row r="306" spans="1:15" s="628" customFormat="1" ht="12.75">
      <c r="A306" s="636" t="str">
        <f ca="1">IF(C306&lt;&gt;"",TEXT(MID(CELL("filename",$A$1),FIND("]",CELL("filename",$A$1))+1,32),"0")&amp;"."&amp;TEXT(COUNTIF($C$5:C306,"&lt;&gt;"&amp;""),"0"),"")</f>
        <v/>
      </c>
      <c r="B306" s="638" t="s">
        <v>1848</v>
      </c>
      <c r="C306" s="634"/>
      <c r="D306" s="633"/>
      <c r="E306" s="632"/>
      <c r="F306" s="637"/>
      <c r="G306" s="629"/>
      <c r="H306" s="629"/>
      <c r="I306" s="629"/>
      <c r="J306" s="629"/>
      <c r="K306" s="629"/>
      <c r="L306" s="629"/>
      <c r="M306" s="629"/>
      <c r="N306" s="629"/>
      <c r="O306" s="629"/>
    </row>
    <row r="307" spans="1:15" s="628" customFormat="1" ht="12.75">
      <c r="A307" s="636" t="s">
        <v>1847</v>
      </c>
      <c r="B307" s="635" t="s">
        <v>1846</v>
      </c>
      <c r="C307" s="639" t="s">
        <v>39</v>
      </c>
      <c r="D307" s="633">
        <v>1</v>
      </c>
      <c r="E307" s="632"/>
      <c r="F307" s="637"/>
      <c r="G307" s="629"/>
      <c r="H307" s="629"/>
      <c r="I307" s="629"/>
      <c r="J307" s="629"/>
      <c r="K307" s="629"/>
      <c r="L307" s="629"/>
      <c r="M307" s="629"/>
      <c r="N307" s="629"/>
      <c r="O307" s="629"/>
    </row>
    <row r="308" spans="1:15" s="628" customFormat="1" ht="12.75">
      <c r="A308" s="636" t="str">
        <f ca="1">IF(C308&lt;&gt;"",TEXT(MID(CELL("filename",$A$1),FIND("]",CELL("filename",$A$1))+1,32),"0")&amp;"."&amp;TEXT(COUNTIF($C$5:C308,"&lt;&gt;"&amp;""),"0"),"")</f>
        <v/>
      </c>
      <c r="B308" s="635"/>
      <c r="C308" s="634"/>
      <c r="D308" s="633"/>
      <c r="E308" s="632"/>
      <c r="F308" s="637"/>
      <c r="G308" s="629"/>
      <c r="H308" s="629"/>
      <c r="I308" s="629"/>
      <c r="J308" s="629"/>
      <c r="K308" s="629"/>
      <c r="L308" s="629"/>
      <c r="M308" s="629"/>
      <c r="N308" s="629"/>
      <c r="O308" s="629"/>
    </row>
    <row r="309" spans="1:15" s="628" customFormat="1" ht="12.75">
      <c r="A309" s="636" t="str">
        <f ca="1">IF(C309&lt;&gt;"",TEXT(MID(CELL("filename",$A$1),FIND("]",CELL("filename",$A$1))+1,32),"0")&amp;"."&amp;TEXT(COUNTIF($C$5:C309,"&lt;&gt;"&amp;""),"0"),"")</f>
        <v/>
      </c>
      <c r="B309" s="638" t="s">
        <v>1845</v>
      </c>
      <c r="C309" s="634"/>
      <c r="D309" s="633"/>
      <c r="E309" s="632"/>
      <c r="F309" s="637"/>
      <c r="G309" s="629"/>
      <c r="H309" s="629"/>
      <c r="I309" s="629"/>
      <c r="J309" s="629"/>
      <c r="K309" s="629"/>
      <c r="L309" s="629"/>
      <c r="M309" s="629"/>
      <c r="N309" s="629"/>
      <c r="O309" s="629"/>
    </row>
    <row r="310" spans="1:15" s="628" customFormat="1" ht="12.75">
      <c r="A310" s="636" t="s">
        <v>1844</v>
      </c>
      <c r="B310" s="635" t="s">
        <v>1843</v>
      </c>
      <c r="C310" s="634" t="s">
        <v>39</v>
      </c>
      <c r="D310" s="633">
        <v>1</v>
      </c>
      <c r="E310" s="632"/>
      <c r="F310" s="637"/>
      <c r="G310" s="629"/>
      <c r="H310" s="629"/>
      <c r="I310" s="629"/>
      <c r="J310" s="629"/>
      <c r="K310" s="629"/>
      <c r="L310" s="629"/>
      <c r="M310" s="629"/>
      <c r="N310" s="629"/>
      <c r="O310" s="629"/>
    </row>
    <row r="311" spans="1:15" s="628" customFormat="1" ht="12.75">
      <c r="A311" s="636" t="str">
        <f ca="1">IF(C311&lt;&gt;"",TEXT(MID(CELL("filename",$A$1),FIND("]",CELL("filename",$A$1))+1,32),"0")&amp;"."&amp;TEXT(COUNTIF($C$5:C311,"&lt;&gt;"&amp;""),"0"),"")</f>
        <v/>
      </c>
      <c r="B311" s="635"/>
      <c r="C311" s="634"/>
      <c r="D311" s="633"/>
      <c r="E311" s="632"/>
      <c r="F311" s="637"/>
      <c r="G311" s="629"/>
      <c r="H311" s="629"/>
      <c r="I311" s="629"/>
      <c r="J311" s="629"/>
      <c r="K311" s="629"/>
      <c r="L311" s="629"/>
      <c r="M311" s="629"/>
      <c r="N311" s="629"/>
      <c r="O311" s="629"/>
    </row>
    <row r="312" spans="1:15" s="628" customFormat="1" ht="12.75">
      <c r="A312" s="636" t="str">
        <f ca="1">IF(C312&lt;&gt;"",TEXT(MID(CELL("filename",$A$1),FIND("]",CELL("filename",$A$1))+1,32),"0")&amp;"."&amp;TEXT(COUNTIF($C$5:C312,"&lt;&gt;"&amp;""),"0"),"")</f>
        <v/>
      </c>
      <c r="B312" s="638" t="s">
        <v>1842</v>
      </c>
      <c r="C312" s="634"/>
      <c r="D312" s="633"/>
      <c r="E312" s="632"/>
      <c r="F312" s="637"/>
      <c r="G312" s="629"/>
      <c r="H312" s="629"/>
      <c r="I312" s="629"/>
      <c r="J312" s="629"/>
      <c r="K312" s="629"/>
      <c r="L312" s="629"/>
      <c r="M312" s="629"/>
      <c r="N312" s="629"/>
      <c r="O312" s="629"/>
    </row>
    <row r="313" spans="1:15" s="628" customFormat="1" ht="12.75">
      <c r="A313" s="636" t="s">
        <v>1841</v>
      </c>
      <c r="B313" s="635" t="s">
        <v>1840</v>
      </c>
      <c r="C313" s="634" t="s">
        <v>39</v>
      </c>
      <c r="D313" s="633">
        <v>1</v>
      </c>
      <c r="E313" s="632"/>
      <c r="F313" s="637"/>
      <c r="G313" s="629"/>
      <c r="H313" s="629"/>
      <c r="I313" s="629"/>
      <c r="J313" s="629"/>
      <c r="K313" s="629"/>
      <c r="L313" s="629"/>
      <c r="M313" s="629"/>
      <c r="N313" s="629"/>
      <c r="O313" s="629"/>
    </row>
    <row r="314" spans="1:15" s="628" customFormat="1" ht="12.75">
      <c r="A314" s="636"/>
      <c r="B314" s="635"/>
      <c r="C314" s="634"/>
      <c r="D314" s="633"/>
      <c r="E314" s="632"/>
      <c r="F314" s="637"/>
      <c r="G314" s="629"/>
      <c r="H314" s="629"/>
      <c r="I314" s="629"/>
      <c r="J314" s="629"/>
      <c r="K314" s="629"/>
      <c r="L314" s="629"/>
      <c r="M314" s="629"/>
      <c r="N314" s="629"/>
      <c r="O314" s="629"/>
    </row>
    <row r="315" spans="1:15" s="628" customFormat="1" ht="12.75">
      <c r="A315" s="636"/>
      <c r="B315" s="635"/>
      <c r="C315" s="634"/>
      <c r="D315" s="633"/>
      <c r="E315" s="632"/>
      <c r="F315" s="637"/>
      <c r="G315" s="629"/>
      <c r="H315" s="629"/>
      <c r="I315" s="629"/>
      <c r="J315" s="629"/>
      <c r="K315" s="629"/>
      <c r="L315" s="629"/>
      <c r="M315" s="629"/>
      <c r="N315" s="629"/>
      <c r="O315" s="629"/>
    </row>
    <row r="316" spans="1:15" s="628" customFormat="1" ht="12.75">
      <c r="A316" s="636"/>
      <c r="B316" s="635"/>
      <c r="C316" s="634"/>
      <c r="D316" s="633"/>
      <c r="E316" s="632"/>
      <c r="F316" s="637"/>
      <c r="G316" s="629"/>
      <c r="H316" s="629"/>
      <c r="I316" s="629"/>
      <c r="J316" s="629"/>
      <c r="K316" s="629"/>
      <c r="L316" s="629"/>
      <c r="M316" s="629"/>
      <c r="N316" s="629"/>
      <c r="O316" s="629"/>
    </row>
    <row r="317" spans="1:15" s="628" customFormat="1" ht="12.75">
      <c r="A317" s="636"/>
      <c r="B317" s="635"/>
      <c r="C317" s="634"/>
      <c r="D317" s="633"/>
      <c r="E317" s="632"/>
      <c r="F317" s="637"/>
      <c r="G317" s="629"/>
      <c r="H317" s="629"/>
      <c r="I317" s="629"/>
      <c r="J317" s="629"/>
      <c r="K317" s="629"/>
      <c r="L317" s="629"/>
      <c r="M317" s="629"/>
      <c r="N317" s="629"/>
      <c r="O317" s="629"/>
    </row>
    <row r="318" spans="1:15" s="628" customFormat="1" ht="12.75">
      <c r="A318" s="636"/>
      <c r="B318" s="635"/>
      <c r="C318" s="634"/>
      <c r="D318" s="633"/>
      <c r="E318" s="632"/>
      <c r="F318" s="631" t="str">
        <f>IF(E318&lt;&gt;"",IF(C318&lt;&gt;"",E318*D318,""),"")</f>
        <v/>
      </c>
      <c r="G318" s="629"/>
      <c r="H318" s="629"/>
      <c r="I318" s="629"/>
      <c r="J318" s="629"/>
      <c r="K318" s="629"/>
      <c r="L318" s="629"/>
      <c r="M318" s="629"/>
      <c r="N318" s="629"/>
      <c r="O318" s="629"/>
    </row>
    <row r="319" spans="1:15" s="628" customFormat="1" ht="15" customHeight="1">
      <c r="A319" s="1148" t="s">
        <v>1839</v>
      </c>
      <c r="B319" s="1149"/>
      <c r="C319" s="1149"/>
      <c r="D319" s="1149"/>
      <c r="E319" s="1150"/>
      <c r="F319" s="630"/>
      <c r="G319" s="629"/>
      <c r="H319" s="629"/>
      <c r="I319" s="629"/>
      <c r="J319" s="629"/>
      <c r="K319" s="629"/>
      <c r="L319" s="629"/>
      <c r="M319" s="629"/>
      <c r="N319" s="629"/>
      <c r="O319" s="629"/>
    </row>
    <row r="320" spans="1:15">
      <c r="F320" s="627"/>
    </row>
  </sheetData>
  <sheetProtection algorithmName="SHA-512" hashValue="uoToBF3MH5rmfemnUZAwe+o86eyXKpxMFkLyLP4JpIJtRsGpTu+B46q/wu1OTbSGvSsO9fQtbe3uEoaaE7xJvA==" saltValue="BRP/DoXEzbr2HM0PWNUAqw==" spinCount="100000" sheet="1" objects="1" scenarios="1"/>
  <mergeCells count="1">
    <mergeCell ref="A319:E319"/>
  </mergeCells>
  <printOptions horizontalCentered="1"/>
  <pageMargins left="0.39370078740157483" right="0.39370078740157483" top="0.39370078740157483" bottom="0.59055118110236227" header="0.39370078740157483" footer="0.39370078740157483"/>
  <pageSetup paperSize="9" scale="88" orientation="portrait" useFirstPageNumber="1" r:id="rId1"/>
  <headerFooter>
    <oddHeader xml:space="preserve">&amp;R&amp;"+,Regular"&amp;8&amp;K01+010&amp;G
</oddHeader>
    <oddFooter>&amp;C&amp;A-&amp;P</oddFooter>
  </headerFooter>
  <rowBreaks count="6" manualBreakCount="6">
    <brk id="39" max="5" man="1"/>
    <brk id="84" max="5" man="1"/>
    <brk id="123" max="5" man="1"/>
    <brk id="169" max="5" man="1"/>
    <brk id="217" max="5" man="1"/>
    <brk id="265" max="5" man="1"/>
  </rowBreaks>
  <legacyDrawingHF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47"/>
  <sheetViews>
    <sheetView view="pageBreakPreview" zoomScaleSheetLayoutView="100" zoomScalePageLayoutView="85" workbookViewId="0">
      <selection activeCell="D12" sqref="D12"/>
    </sheetView>
  </sheetViews>
  <sheetFormatPr defaultColWidth="7.5703125" defaultRowHeight="15"/>
  <cols>
    <col min="1" max="1" width="7.42578125" style="595" customWidth="1"/>
    <col min="2" max="2" width="49.85546875" style="595" customWidth="1"/>
    <col min="3" max="3" width="5.42578125" style="595" customWidth="1"/>
    <col min="4" max="4" width="6.42578125" style="595" customWidth="1"/>
    <col min="5" max="6" width="13" style="595" customWidth="1"/>
    <col min="7" max="16384" width="7.5703125" style="595"/>
  </cols>
  <sheetData>
    <row r="1" spans="1:15" s="596" customFormat="1" ht="14.1" customHeight="1">
      <c r="A1" s="626" t="str">
        <f>[11]MS!G2</f>
        <v>A878</v>
      </c>
      <c r="B1" s="625" t="str">
        <f>[11]MS!H2</f>
        <v>Civil Aviation</v>
      </c>
      <c r="C1" s="624"/>
      <c r="D1" s="1145"/>
      <c r="E1" s="1145"/>
      <c r="F1" s="1145"/>
    </row>
    <row r="2" spans="1:15" s="596" customFormat="1" ht="14.1" customHeight="1">
      <c r="A2" s="1146" t="str">
        <f>Index!B10</f>
        <v>6.2 - N10 - Portable Fire Extinguishers</v>
      </c>
      <c r="B2" s="1146"/>
      <c r="C2" s="624"/>
      <c r="D2" s="1145"/>
      <c r="E2" s="1145"/>
      <c r="F2" s="1145"/>
    </row>
    <row r="3" spans="1:15" s="596" customFormat="1" ht="14.1" customHeight="1">
      <c r="A3" s="623" t="s">
        <v>2018</v>
      </c>
      <c r="B3" s="747"/>
      <c r="C3" s="622"/>
      <c r="D3" s="1145"/>
      <c r="E3" s="1145"/>
      <c r="F3" s="1145"/>
    </row>
    <row r="4" spans="1:15" s="596" customFormat="1" ht="14.1" customHeight="1">
      <c r="A4" s="710" t="s">
        <v>2017</v>
      </c>
      <c r="B4" s="709" t="s">
        <v>0</v>
      </c>
      <c r="C4" s="709" t="s">
        <v>713</v>
      </c>
      <c r="D4" s="709" t="s">
        <v>714</v>
      </c>
      <c r="E4" s="746" t="s">
        <v>715</v>
      </c>
      <c r="F4" s="746" t="s">
        <v>275</v>
      </c>
    </row>
    <row r="5" spans="1:15" s="743" customFormat="1" ht="12.75">
      <c r="A5" s="636"/>
      <c r="B5" s="724"/>
      <c r="C5" s="639"/>
      <c r="D5" s="634"/>
      <c r="E5" s="744"/>
      <c r="F5" s="722" t="str">
        <f>IF(E5&lt;&gt;"",IF(C5&lt;&gt;"",E5*D5,""),"")</f>
        <v/>
      </c>
    </row>
    <row r="6" spans="1:15" s="743" customFormat="1" ht="17.25">
      <c r="A6" s="663"/>
      <c r="B6" s="745" t="s">
        <v>2046</v>
      </c>
      <c r="C6" s="639"/>
      <c r="D6" s="634"/>
      <c r="E6" s="744"/>
      <c r="F6" s="722" t="str">
        <f>IF(E6&lt;&gt;"",IF(C6&lt;&gt;"",E6*D6,""),"")</f>
        <v/>
      </c>
    </row>
    <row r="7" spans="1:15" s="596" customFormat="1" ht="24">
      <c r="A7" s="636" t="str">
        <f ca="1">IF(C7&lt;&gt;"",TEXT(MID(CELL("filename",$A$1),FIND("]",CELL("filename",$A$1))+1,32),"0")&amp;"."&amp;TEXT(COUNTIF($C$5:C7,"&lt;&gt;"&amp;""),"0"),"")</f>
        <v/>
      </c>
      <c r="B7" s="660" t="s">
        <v>2045</v>
      </c>
      <c r="C7" s="604"/>
      <c r="D7" s="634"/>
      <c r="E7" s="723"/>
      <c r="F7" s="722" t="str">
        <f>IF(E7&lt;&gt;"",IF(C7&lt;&gt;"",E7*D7,""),"")</f>
        <v/>
      </c>
    </row>
    <row r="8" spans="1:15" s="596" customFormat="1" ht="12.75">
      <c r="A8" s="636"/>
      <c r="B8" s="737"/>
      <c r="C8" s="732"/>
      <c r="D8" s="634"/>
      <c r="E8" s="723"/>
      <c r="F8" s="722"/>
    </row>
    <row r="9" spans="1:15" s="596" customFormat="1" ht="12.75">
      <c r="A9" s="636"/>
      <c r="B9" s="736" t="s">
        <v>2044</v>
      </c>
      <c r="C9" s="732"/>
      <c r="D9" s="634"/>
      <c r="E9" s="723"/>
      <c r="F9" s="722"/>
    </row>
    <row r="10" spans="1:15" s="596" customFormat="1" ht="12.75">
      <c r="A10" s="636"/>
      <c r="B10" s="737"/>
      <c r="C10" s="732"/>
      <c r="D10" s="634"/>
      <c r="E10" s="723"/>
      <c r="F10" s="722"/>
    </row>
    <row r="11" spans="1:15" s="596" customFormat="1" ht="12.75">
      <c r="A11" s="636" t="str">
        <f ca="1">IF(C11&lt;&gt;"",TEXT(MID(CELL("filename",$A$1),FIND("]",CELL("filename",$A$1))+1,32),"0")&amp;"."&amp;TEXT(COUNTIF($C$5:C11,"&lt;&gt;"&amp;""),"0"),"")</f>
        <v/>
      </c>
      <c r="B11" s="735" t="s">
        <v>2024</v>
      </c>
      <c r="C11" s="732"/>
      <c r="D11" s="634"/>
      <c r="E11" s="723"/>
      <c r="F11" s="722"/>
      <c r="G11" s="717"/>
      <c r="H11" s="717"/>
      <c r="I11" s="717"/>
      <c r="J11" s="717"/>
      <c r="K11" s="717"/>
      <c r="L11" s="717"/>
      <c r="M11" s="717"/>
      <c r="N11" s="717"/>
      <c r="O11" s="717"/>
    </row>
    <row r="12" spans="1:15" s="596" customFormat="1" ht="12.75">
      <c r="A12" s="636" t="s">
        <v>2043</v>
      </c>
      <c r="B12" s="741" t="s">
        <v>2034</v>
      </c>
      <c r="C12" s="732" t="s">
        <v>199</v>
      </c>
      <c r="D12" s="742">
        <v>2</v>
      </c>
      <c r="E12" s="632"/>
      <c r="F12" s="726"/>
      <c r="G12" s="717"/>
      <c r="H12" s="717"/>
      <c r="I12" s="717"/>
      <c r="J12" s="717"/>
      <c r="K12" s="717"/>
      <c r="L12" s="717"/>
      <c r="M12" s="717"/>
      <c r="N12" s="717"/>
      <c r="O12" s="717"/>
    </row>
    <row r="13" spans="1:15" s="596" customFormat="1" ht="12.75">
      <c r="A13" s="636" t="s">
        <v>2042</v>
      </c>
      <c r="B13" s="741" t="s">
        <v>2032</v>
      </c>
      <c r="C13" s="732" t="s">
        <v>199</v>
      </c>
      <c r="D13" s="742">
        <v>2</v>
      </c>
      <c r="E13" s="632"/>
      <c r="F13" s="726"/>
      <c r="G13" s="717"/>
      <c r="H13" s="717"/>
      <c r="I13" s="717"/>
      <c r="J13" s="717"/>
      <c r="K13" s="717"/>
      <c r="L13" s="717"/>
      <c r="M13" s="717"/>
      <c r="N13" s="717"/>
      <c r="O13" s="717"/>
    </row>
    <row r="14" spans="1:15" s="596" customFormat="1" ht="25.5">
      <c r="A14" s="636" t="s">
        <v>2041</v>
      </c>
      <c r="B14" s="740" t="s">
        <v>2040</v>
      </c>
      <c r="C14" s="732" t="s">
        <v>199</v>
      </c>
      <c r="D14" s="634">
        <v>4</v>
      </c>
      <c r="E14" s="632"/>
      <c r="F14" s="726"/>
      <c r="G14" s="717"/>
      <c r="H14" s="717"/>
      <c r="I14" s="717"/>
      <c r="J14" s="717"/>
      <c r="K14" s="717"/>
      <c r="L14" s="717"/>
      <c r="M14" s="717"/>
      <c r="N14" s="717"/>
      <c r="O14" s="717"/>
    </row>
    <row r="15" spans="1:15" s="596" customFormat="1" ht="12.75">
      <c r="A15" s="636" t="str">
        <f>IF(C15&lt;&gt;"", TEXT(6, "0") &amp; "." &amp; TEXT(INT((ROW(C15)-ROW($C$5))/10) + 1, "0") &amp; "." &amp; TEXT(COUNTIF($C$5:C15, "&lt;&gt;"&amp;""), "0"), "")</f>
        <v/>
      </c>
      <c r="C15" s="739"/>
      <c r="D15" s="738"/>
      <c r="E15" s="632"/>
      <c r="F15" s="726"/>
      <c r="G15" s="717"/>
      <c r="H15" s="717"/>
      <c r="I15" s="717"/>
      <c r="J15" s="717"/>
      <c r="K15" s="717"/>
      <c r="L15" s="717"/>
      <c r="M15" s="717"/>
      <c r="N15" s="717"/>
      <c r="O15" s="717"/>
    </row>
    <row r="16" spans="1:15" s="596" customFormat="1" ht="12.75">
      <c r="A16" s="636" t="str">
        <f>IF(C16&lt;&gt;"", TEXT(6, "0") &amp; "." &amp; TEXT(INT((ROW(C16)-ROW($C$5))/10) + 1, "0") &amp; "." &amp; TEXT(COUNTIF($C$5:C16, "&lt;&gt;"&amp;""), "0"), "")</f>
        <v/>
      </c>
      <c r="B16" s="735" t="s">
        <v>2021</v>
      </c>
      <c r="C16" s="732"/>
      <c r="D16" s="634"/>
      <c r="E16" s="632"/>
      <c r="F16" s="726"/>
      <c r="G16" s="717"/>
      <c r="H16" s="717"/>
      <c r="I16" s="717"/>
      <c r="J16" s="717"/>
      <c r="K16" s="717"/>
      <c r="L16" s="717"/>
      <c r="M16" s="717"/>
      <c r="N16" s="717"/>
      <c r="O16" s="717"/>
    </row>
    <row r="17" spans="1:15" s="596" customFormat="1" ht="12.75">
      <c r="A17" s="636" t="s">
        <v>2039</v>
      </c>
      <c r="B17" s="734" t="s">
        <v>2028</v>
      </c>
      <c r="C17" s="733" t="s">
        <v>199</v>
      </c>
      <c r="D17" s="634">
        <v>4</v>
      </c>
      <c r="E17" s="632"/>
      <c r="F17" s="726"/>
      <c r="G17" s="717"/>
      <c r="H17" s="717"/>
      <c r="I17" s="717"/>
      <c r="J17" s="717"/>
      <c r="K17" s="717"/>
      <c r="L17" s="717"/>
      <c r="M17" s="717"/>
      <c r="N17" s="717"/>
      <c r="O17" s="717"/>
    </row>
    <row r="18" spans="1:15" s="596" customFormat="1" ht="12.75">
      <c r="A18" s="636" t="s">
        <v>2038</v>
      </c>
      <c r="B18" s="734" t="s">
        <v>2037</v>
      </c>
      <c r="C18" s="733" t="s">
        <v>199</v>
      </c>
      <c r="D18" s="634">
        <v>1</v>
      </c>
      <c r="E18" s="632"/>
      <c r="F18" s="726"/>
      <c r="G18" s="717"/>
      <c r="H18" s="717"/>
      <c r="I18" s="717"/>
      <c r="J18" s="717"/>
      <c r="K18" s="717"/>
      <c r="L18" s="717"/>
      <c r="M18" s="717"/>
      <c r="N18" s="717"/>
      <c r="O18" s="717"/>
    </row>
    <row r="19" spans="1:15" s="596" customFormat="1" ht="12.75">
      <c r="A19" s="739"/>
      <c r="C19" s="739"/>
      <c r="D19" s="738"/>
      <c r="E19" s="632"/>
      <c r="F19" s="726"/>
      <c r="G19" s="717"/>
      <c r="H19" s="717"/>
      <c r="I19" s="717"/>
      <c r="J19" s="717"/>
      <c r="K19" s="717"/>
      <c r="L19" s="717"/>
      <c r="M19" s="717"/>
      <c r="N19" s="717"/>
      <c r="O19" s="717"/>
    </row>
    <row r="20" spans="1:15" s="596" customFormat="1" ht="12.75">
      <c r="A20" s="636"/>
      <c r="B20" s="736" t="s">
        <v>2036</v>
      </c>
      <c r="C20" s="732"/>
      <c r="D20" s="634"/>
      <c r="E20" s="632"/>
      <c r="F20" s="726"/>
      <c r="G20" s="717"/>
      <c r="H20" s="717"/>
      <c r="I20" s="717"/>
      <c r="J20" s="717"/>
      <c r="K20" s="717"/>
      <c r="L20" s="717"/>
      <c r="M20" s="717"/>
      <c r="N20" s="717"/>
      <c r="O20" s="717"/>
    </row>
    <row r="21" spans="1:15" s="596" customFormat="1" ht="12.75">
      <c r="A21" s="636"/>
      <c r="B21" s="737"/>
      <c r="C21" s="732"/>
      <c r="D21" s="634"/>
      <c r="E21" s="632"/>
      <c r="F21" s="726"/>
      <c r="G21" s="717"/>
      <c r="H21" s="717"/>
      <c r="I21" s="717"/>
      <c r="J21" s="717"/>
      <c r="K21" s="717"/>
      <c r="L21" s="717"/>
      <c r="M21" s="717"/>
      <c r="N21" s="717"/>
      <c r="O21" s="717"/>
    </row>
    <row r="22" spans="1:15" s="596" customFormat="1" ht="12.75">
      <c r="A22" s="636" t="str">
        <f ca="1">IF(C22&lt;&gt;"",TEXT(MID(CELL("filename",$A$1),FIND("]",CELL("filename",$A$1))+1,32),"0")&amp;"."&amp;TEXT(COUNTIF($C$5:C22,"&lt;&gt;"&amp;""),"0"),"")</f>
        <v/>
      </c>
      <c r="B22" s="735" t="s">
        <v>2024</v>
      </c>
      <c r="C22" s="732"/>
      <c r="D22" s="634"/>
      <c r="E22" s="632"/>
      <c r="F22" s="726"/>
      <c r="G22" s="717"/>
      <c r="H22" s="717"/>
      <c r="I22" s="717"/>
      <c r="J22" s="717"/>
      <c r="K22" s="717"/>
      <c r="L22" s="717"/>
      <c r="M22" s="717"/>
      <c r="N22" s="717"/>
      <c r="O22" s="717"/>
    </row>
    <row r="23" spans="1:15" s="596" customFormat="1" ht="12.75">
      <c r="A23" s="636" t="s">
        <v>2035</v>
      </c>
      <c r="B23" s="741" t="s">
        <v>2034</v>
      </c>
      <c r="C23" s="732" t="s">
        <v>199</v>
      </c>
      <c r="D23" s="634">
        <v>2</v>
      </c>
      <c r="E23" s="632"/>
      <c r="F23" s="726"/>
      <c r="G23" s="717"/>
      <c r="H23" s="717"/>
      <c r="I23" s="717"/>
      <c r="J23" s="717"/>
      <c r="K23" s="717"/>
      <c r="L23" s="717"/>
      <c r="M23" s="717"/>
      <c r="N23" s="717"/>
      <c r="O23" s="717"/>
    </row>
    <row r="24" spans="1:15" s="596" customFormat="1" ht="12.75">
      <c r="A24" s="636" t="s">
        <v>2033</v>
      </c>
      <c r="B24" s="741" t="s">
        <v>2032</v>
      </c>
      <c r="C24" s="732" t="s">
        <v>199</v>
      </c>
      <c r="D24" s="634">
        <v>2</v>
      </c>
      <c r="E24" s="632"/>
      <c r="F24" s="726"/>
      <c r="G24" s="717"/>
      <c r="H24" s="717"/>
      <c r="I24" s="717"/>
      <c r="J24" s="717"/>
      <c r="K24" s="717"/>
      <c r="L24" s="717"/>
      <c r="M24" s="717"/>
      <c r="N24" s="717"/>
      <c r="O24" s="717"/>
    </row>
    <row r="25" spans="1:15" s="596" customFormat="1" ht="25.5">
      <c r="A25" s="636" t="s">
        <v>2031</v>
      </c>
      <c r="B25" s="740" t="s">
        <v>2030</v>
      </c>
      <c r="C25" s="732" t="s">
        <v>199</v>
      </c>
      <c r="D25" s="634">
        <v>2</v>
      </c>
      <c r="E25" s="632"/>
      <c r="F25" s="726"/>
      <c r="G25" s="717"/>
      <c r="H25" s="717"/>
      <c r="I25" s="717"/>
      <c r="J25" s="717"/>
      <c r="K25" s="717"/>
      <c r="L25" s="717"/>
      <c r="M25" s="717"/>
      <c r="N25" s="717"/>
      <c r="O25" s="717"/>
    </row>
    <row r="26" spans="1:15" s="596" customFormat="1" ht="12.75">
      <c r="A26" s="739"/>
      <c r="C26" s="739"/>
      <c r="D26" s="738"/>
      <c r="E26" s="632"/>
      <c r="F26" s="726"/>
      <c r="G26" s="717"/>
      <c r="H26" s="717"/>
      <c r="I26" s="717"/>
      <c r="J26" s="717"/>
      <c r="K26" s="717"/>
      <c r="L26" s="717"/>
      <c r="M26" s="717"/>
      <c r="N26" s="717"/>
      <c r="O26" s="717"/>
    </row>
    <row r="27" spans="1:15" s="596" customFormat="1" ht="12.75">
      <c r="A27" s="636"/>
      <c r="B27" s="735" t="s">
        <v>2021</v>
      </c>
      <c r="C27" s="732"/>
      <c r="D27" s="634"/>
      <c r="E27" s="632"/>
      <c r="F27" s="726"/>
      <c r="G27" s="717"/>
      <c r="H27" s="717"/>
      <c r="I27" s="717"/>
      <c r="J27" s="717"/>
      <c r="K27" s="717"/>
      <c r="L27" s="717"/>
      <c r="M27" s="717"/>
      <c r="N27" s="717"/>
      <c r="O27" s="717"/>
    </row>
    <row r="28" spans="1:15" s="596" customFormat="1" ht="12.75">
      <c r="A28" s="636" t="s">
        <v>2029</v>
      </c>
      <c r="B28" s="734" t="s">
        <v>2028</v>
      </c>
      <c r="C28" s="733" t="s">
        <v>199</v>
      </c>
      <c r="D28" s="634">
        <v>4</v>
      </c>
      <c r="E28" s="632"/>
      <c r="F28" s="726"/>
      <c r="G28" s="717"/>
      <c r="H28" s="717"/>
      <c r="I28" s="717"/>
      <c r="J28" s="717"/>
      <c r="K28" s="717"/>
      <c r="L28" s="717"/>
      <c r="M28" s="717"/>
      <c r="N28" s="717"/>
      <c r="O28" s="717"/>
    </row>
    <row r="29" spans="1:15" s="596" customFormat="1" ht="12.75">
      <c r="A29" s="636" t="s">
        <v>2027</v>
      </c>
      <c r="B29" s="734" t="s">
        <v>2026</v>
      </c>
      <c r="C29" s="733" t="s">
        <v>199</v>
      </c>
      <c r="D29" s="634">
        <v>1</v>
      </c>
      <c r="E29" s="632"/>
      <c r="F29" s="726"/>
      <c r="G29" s="717"/>
      <c r="H29" s="717"/>
      <c r="I29" s="717"/>
      <c r="J29" s="717"/>
      <c r="K29" s="717"/>
      <c r="L29" s="717"/>
      <c r="M29" s="717"/>
      <c r="N29" s="717"/>
      <c r="O29" s="717"/>
    </row>
    <row r="30" spans="1:15" s="596" customFormat="1" ht="12.75">
      <c r="A30" s="636"/>
      <c r="B30" s="737"/>
      <c r="C30" s="732"/>
      <c r="D30" s="634"/>
      <c r="E30" s="632"/>
      <c r="F30" s="726"/>
      <c r="G30" s="717"/>
      <c r="H30" s="717"/>
      <c r="I30" s="717"/>
      <c r="J30" s="717"/>
      <c r="K30" s="717"/>
      <c r="L30" s="717"/>
      <c r="M30" s="717"/>
      <c r="N30" s="717"/>
      <c r="O30" s="717"/>
    </row>
    <row r="31" spans="1:15" s="596" customFormat="1" ht="12.75">
      <c r="A31" s="636"/>
      <c r="B31" s="736" t="s">
        <v>2025</v>
      </c>
      <c r="C31" s="732"/>
      <c r="D31" s="634"/>
      <c r="E31" s="632"/>
      <c r="F31" s="726"/>
      <c r="G31" s="717"/>
      <c r="H31" s="717"/>
      <c r="I31" s="717"/>
      <c r="J31" s="717"/>
      <c r="K31" s="717"/>
      <c r="L31" s="717"/>
      <c r="M31" s="717"/>
      <c r="N31" s="717"/>
      <c r="O31" s="717"/>
    </row>
    <row r="32" spans="1:15" s="596" customFormat="1" ht="12.75">
      <c r="A32" s="636"/>
      <c r="B32" s="736"/>
      <c r="C32" s="732"/>
      <c r="D32" s="634"/>
      <c r="E32" s="632"/>
      <c r="F32" s="726"/>
      <c r="G32" s="717"/>
      <c r="H32" s="717"/>
      <c r="I32" s="717"/>
      <c r="J32" s="717"/>
      <c r="K32" s="717"/>
      <c r="L32" s="717"/>
      <c r="M32" s="717"/>
      <c r="N32" s="717"/>
      <c r="O32" s="717"/>
    </row>
    <row r="33" spans="1:15" s="596" customFormat="1" ht="12.75">
      <c r="A33" s="636"/>
      <c r="B33" s="735" t="s">
        <v>2024</v>
      </c>
      <c r="C33" s="732"/>
      <c r="D33" s="634"/>
      <c r="E33" s="632"/>
      <c r="F33" s="726"/>
      <c r="G33" s="717"/>
      <c r="H33" s="717"/>
      <c r="I33" s="717"/>
      <c r="J33" s="717"/>
      <c r="K33" s="717"/>
      <c r="L33" s="717"/>
      <c r="M33" s="717"/>
      <c r="N33" s="717"/>
      <c r="O33" s="717"/>
    </row>
    <row r="34" spans="1:15" s="596" customFormat="1" ht="12.75">
      <c r="A34" s="636" t="s">
        <v>2023</v>
      </c>
      <c r="B34" s="734" t="s">
        <v>2022</v>
      </c>
      <c r="C34" s="733" t="s">
        <v>199</v>
      </c>
      <c r="D34" s="634">
        <v>1</v>
      </c>
      <c r="E34" s="632"/>
      <c r="F34" s="726"/>
      <c r="G34" s="717"/>
      <c r="H34" s="717"/>
      <c r="I34" s="717"/>
      <c r="J34" s="717"/>
      <c r="K34" s="717"/>
      <c r="L34" s="717"/>
      <c r="M34" s="717"/>
      <c r="N34" s="717"/>
      <c r="O34" s="717"/>
    </row>
    <row r="35" spans="1:15" s="596" customFormat="1" ht="12.75">
      <c r="A35" s="636"/>
      <c r="B35" s="736"/>
      <c r="C35" s="732"/>
      <c r="D35" s="634"/>
      <c r="E35" s="632"/>
      <c r="F35" s="726"/>
      <c r="G35" s="717"/>
      <c r="H35" s="717"/>
      <c r="I35" s="717"/>
      <c r="J35" s="717"/>
      <c r="K35" s="717"/>
      <c r="L35" s="717"/>
      <c r="M35" s="717"/>
      <c r="N35" s="717"/>
      <c r="O35" s="717"/>
    </row>
    <row r="36" spans="1:15" s="596" customFormat="1" ht="12.75">
      <c r="A36" s="636"/>
      <c r="B36" s="735" t="s">
        <v>2021</v>
      </c>
      <c r="C36" s="732"/>
      <c r="D36" s="634"/>
      <c r="E36" s="632"/>
      <c r="F36" s="726"/>
      <c r="G36" s="717"/>
      <c r="H36" s="717"/>
      <c r="I36" s="717"/>
      <c r="J36" s="717"/>
      <c r="K36" s="717"/>
      <c r="L36" s="717"/>
      <c r="M36" s="717"/>
      <c r="N36" s="717"/>
      <c r="O36" s="717"/>
    </row>
    <row r="37" spans="1:15" s="596" customFormat="1" ht="12.75">
      <c r="A37" s="636" t="s">
        <v>2020</v>
      </c>
      <c r="B37" s="734" t="s">
        <v>2019</v>
      </c>
      <c r="C37" s="733" t="s">
        <v>199</v>
      </c>
      <c r="D37" s="634">
        <v>1</v>
      </c>
      <c r="E37" s="632"/>
      <c r="F37" s="726"/>
      <c r="G37" s="717"/>
      <c r="H37" s="717"/>
      <c r="I37" s="717"/>
      <c r="J37" s="717"/>
      <c r="K37" s="717"/>
      <c r="L37" s="717"/>
      <c r="M37" s="717"/>
      <c r="N37" s="717"/>
      <c r="O37" s="717"/>
    </row>
    <row r="38" spans="1:15" s="596" customFormat="1" ht="12.75">
      <c r="A38" s="636"/>
      <c r="B38" s="679"/>
      <c r="C38" s="732"/>
      <c r="D38" s="634"/>
      <c r="E38" s="632"/>
      <c r="F38" s="726"/>
      <c r="G38" s="717"/>
      <c r="H38" s="717"/>
      <c r="I38" s="717"/>
      <c r="J38" s="717"/>
      <c r="K38" s="717"/>
      <c r="L38" s="717"/>
      <c r="M38" s="717"/>
      <c r="N38" s="717"/>
      <c r="O38" s="717"/>
    </row>
    <row r="39" spans="1:15" s="596" customFormat="1" ht="12.75">
      <c r="A39" s="636"/>
      <c r="B39" s="729"/>
      <c r="C39" s="604"/>
      <c r="D39" s="634"/>
      <c r="E39" s="632"/>
      <c r="F39" s="726"/>
      <c r="G39" s="717"/>
      <c r="H39" s="717"/>
      <c r="I39" s="717"/>
      <c r="J39" s="717"/>
      <c r="K39" s="717"/>
      <c r="L39" s="717"/>
      <c r="M39" s="717"/>
      <c r="N39" s="717"/>
      <c r="O39" s="717"/>
    </row>
    <row r="40" spans="1:15" s="596" customFormat="1" ht="12.75">
      <c r="A40" s="636"/>
      <c r="B40" s="730"/>
      <c r="C40" s="731"/>
      <c r="D40" s="634"/>
      <c r="E40" s="632"/>
      <c r="F40" s="726"/>
      <c r="G40" s="717"/>
      <c r="H40" s="717"/>
      <c r="I40" s="717"/>
      <c r="J40" s="717"/>
      <c r="K40" s="717"/>
      <c r="L40" s="717"/>
      <c r="M40" s="717"/>
      <c r="N40" s="717"/>
      <c r="O40" s="717"/>
    </row>
    <row r="41" spans="1:15" s="596" customFormat="1" ht="12.75">
      <c r="A41" s="636"/>
      <c r="B41" s="730"/>
      <c r="C41" s="727"/>
      <c r="D41" s="634"/>
      <c r="E41" s="632"/>
      <c r="F41" s="726"/>
      <c r="G41" s="717"/>
      <c r="H41" s="717"/>
      <c r="I41" s="717"/>
      <c r="J41" s="717"/>
      <c r="K41" s="717"/>
      <c r="L41" s="717"/>
      <c r="M41" s="717"/>
      <c r="N41" s="717"/>
      <c r="O41" s="717"/>
    </row>
    <row r="42" spans="1:15" s="596" customFormat="1" ht="12.75">
      <c r="A42" s="636"/>
      <c r="B42" s="729"/>
      <c r="C42" s="639"/>
      <c r="D42" s="634"/>
      <c r="E42" s="723"/>
      <c r="F42" s="726"/>
      <c r="G42" s="717"/>
      <c r="H42" s="717"/>
      <c r="I42" s="717"/>
      <c r="J42" s="717"/>
      <c r="K42" s="717"/>
      <c r="L42" s="717"/>
      <c r="M42" s="717"/>
      <c r="N42" s="717"/>
      <c r="O42" s="717"/>
    </row>
    <row r="43" spans="1:15" s="596" customFormat="1" ht="12.75">
      <c r="A43" s="636"/>
      <c r="B43" s="728"/>
      <c r="C43" s="727"/>
      <c r="D43" s="634"/>
      <c r="E43" s="632"/>
      <c r="F43" s="726"/>
      <c r="G43" s="717"/>
      <c r="H43" s="717"/>
      <c r="I43" s="717"/>
      <c r="J43" s="717"/>
      <c r="K43" s="717"/>
      <c r="L43" s="717"/>
      <c r="M43" s="717"/>
      <c r="N43" s="717"/>
      <c r="O43" s="717"/>
    </row>
    <row r="44" spans="1:15" s="596" customFormat="1" ht="12.75">
      <c r="A44" s="636"/>
      <c r="B44" s="728"/>
      <c r="C44" s="727"/>
      <c r="D44" s="634"/>
      <c r="E44" s="632"/>
      <c r="F44" s="726"/>
      <c r="G44" s="717"/>
      <c r="H44" s="717"/>
      <c r="I44" s="717"/>
      <c r="J44" s="717"/>
      <c r="K44" s="717"/>
      <c r="L44" s="717"/>
      <c r="M44" s="717"/>
      <c r="N44" s="717"/>
      <c r="O44" s="717"/>
    </row>
    <row r="45" spans="1:15" s="596" customFormat="1" ht="12.75">
      <c r="A45" s="725"/>
      <c r="B45" s="724"/>
      <c r="C45" s="639"/>
      <c r="D45" s="634"/>
      <c r="E45" s="723"/>
      <c r="F45" s="722"/>
      <c r="G45" s="717"/>
      <c r="H45" s="717"/>
      <c r="I45" s="717"/>
      <c r="J45" s="717"/>
      <c r="K45" s="717"/>
      <c r="L45" s="717"/>
      <c r="M45" s="717"/>
      <c r="N45" s="717"/>
      <c r="O45" s="717"/>
    </row>
    <row r="46" spans="1:15" s="596" customFormat="1" ht="12.75" customHeight="1">
      <c r="A46" s="721"/>
      <c r="B46" s="1151" t="s">
        <v>1839</v>
      </c>
      <c r="C46" s="1152"/>
      <c r="D46" s="1152"/>
      <c r="E46" s="1153"/>
      <c r="F46" s="630"/>
      <c r="G46" s="717"/>
      <c r="H46" s="717"/>
      <c r="I46" s="717"/>
      <c r="J46" s="717"/>
      <c r="K46" s="717"/>
      <c r="L46" s="717"/>
      <c r="M46" s="717"/>
      <c r="N46" s="717"/>
      <c r="O46" s="717"/>
    </row>
    <row r="47" spans="1:15" s="596" customFormat="1" ht="12.75">
      <c r="A47" s="720"/>
      <c r="B47" s="719"/>
      <c r="C47" s="604"/>
      <c r="D47" s="604"/>
      <c r="E47" s="603"/>
      <c r="F47" s="718"/>
      <c r="G47" s="717"/>
      <c r="H47" s="717"/>
      <c r="I47" s="717"/>
      <c r="J47" s="717"/>
      <c r="K47" s="717"/>
      <c r="L47" s="717"/>
      <c r="M47" s="717"/>
      <c r="N47" s="717"/>
      <c r="O47" s="717"/>
    </row>
  </sheetData>
  <sheetProtection algorithmName="SHA-512" hashValue="WH9VZ7MNT7o9q491zSCQZdE1JSOg3V1ubC242eCXLutNZMQlOM9h+wy7SxghT+jmAqMJFHUoK7bzdLiEoUiy3g==" saltValue="a96rGFroWyjvUxJnGuOFbA==" spinCount="100000" sheet="1" objects="1" scenarios="1"/>
  <protectedRanges>
    <protectedRange sqref="F5:F11 F45" name="Sheet 1_2_2_1" securityDescriptor="O:WDG:WDD:(A;;CC;;;WD)"/>
    <protectedRange sqref="F12:F44" name="Sheet 1_2_2_1_1" securityDescriptor="O:WDG:WDD:(A;;CC;;;WD)"/>
  </protectedRanges>
  <mergeCells count="3">
    <mergeCell ref="D1:F3"/>
    <mergeCell ref="A2:B2"/>
    <mergeCell ref="B46:E46"/>
  </mergeCells>
  <printOptions horizontalCentered="1"/>
  <pageMargins left="0.39370078740157483" right="0.39370078740157483" top="0.39370078740157483" bottom="0.59055118110236227" header="0.39370078740157483" footer="0.39370078740157483"/>
  <pageSetup paperSize="9" scale="86" orientation="portrait" useFirstPageNumber="1" r:id="rId1"/>
  <headerFooter>
    <oddHeader>&amp;R&amp;"+,Regular"&amp;8&amp;K01+010&amp;G</oddHeader>
    <oddFooter>&amp;C&amp;A-&amp;P</oddFooter>
  </headerFooter>
  <rowBreaks count="1" manualBreakCount="1">
    <brk id="47" max="16383" man="1"/>
  </rowBreaks>
  <legacyDrawingHF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45"/>
  <sheetViews>
    <sheetView view="pageBreakPreview" zoomScaleSheetLayoutView="100" zoomScalePageLayoutView="85" workbookViewId="0">
      <selection sqref="A1:D1048576"/>
    </sheetView>
  </sheetViews>
  <sheetFormatPr defaultColWidth="7.5703125" defaultRowHeight="15"/>
  <cols>
    <col min="1" max="1" width="7.42578125" style="595" customWidth="1"/>
    <col min="2" max="2" width="49.85546875" style="595" customWidth="1"/>
    <col min="3" max="3" width="5.42578125" style="595" customWidth="1"/>
    <col min="4" max="4" width="6.42578125" style="595" customWidth="1"/>
    <col min="5" max="6" width="13" style="595" customWidth="1"/>
    <col min="7" max="16384" width="7.5703125" style="595"/>
  </cols>
  <sheetData>
    <row r="1" spans="1:15" s="596" customFormat="1" ht="14.1" customHeight="1">
      <c r="A1" s="776" t="str">
        <f>[11]MS!G2</f>
        <v>A878</v>
      </c>
      <c r="B1" s="775" t="str">
        <f>[11]MS!H2</f>
        <v>Civil Aviation</v>
      </c>
      <c r="C1" s="774"/>
      <c r="D1" s="1145"/>
      <c r="E1" s="1145"/>
      <c r="F1" s="1145"/>
    </row>
    <row r="2" spans="1:15" s="596" customFormat="1" ht="14.1" customHeight="1">
      <c r="A2" s="1154" t="str">
        <f>Index!B11</f>
        <v>6.3 - N13 - Sanitary Appliances / Fittings</v>
      </c>
      <c r="B2" s="1154"/>
      <c r="C2" s="774"/>
      <c r="D2" s="1145"/>
      <c r="E2" s="1145"/>
      <c r="F2" s="1145"/>
    </row>
    <row r="3" spans="1:15" s="596" customFormat="1" ht="14.1" customHeight="1">
      <c r="A3" s="773" t="s">
        <v>2018</v>
      </c>
      <c r="B3" s="772"/>
      <c r="C3" s="771"/>
      <c r="D3" s="1145"/>
      <c r="E3" s="1145"/>
      <c r="F3" s="1145"/>
    </row>
    <row r="4" spans="1:15" s="596" customFormat="1" ht="14.1" customHeight="1">
      <c r="A4" s="770" t="s">
        <v>2017</v>
      </c>
      <c r="B4" s="769" t="s">
        <v>0</v>
      </c>
      <c r="C4" s="769" t="s">
        <v>713</v>
      </c>
      <c r="D4" s="769" t="s">
        <v>714</v>
      </c>
      <c r="E4" s="746" t="s">
        <v>715</v>
      </c>
      <c r="F4" s="746" t="s">
        <v>275</v>
      </c>
    </row>
    <row r="5" spans="1:15" s="743" customFormat="1" ht="12.75">
      <c r="A5" s="756"/>
      <c r="B5" s="753"/>
      <c r="C5" s="752"/>
      <c r="D5" s="751"/>
      <c r="E5" s="744"/>
      <c r="F5" s="722" t="str">
        <f>IF(E5&lt;&gt;"",IF(C5&lt;&gt;"",E5*D5,""),"")</f>
        <v/>
      </c>
    </row>
    <row r="6" spans="1:15" s="743" customFormat="1" ht="17.25">
      <c r="A6" s="768"/>
      <c r="B6" s="767" t="s">
        <v>2067</v>
      </c>
      <c r="C6" s="752"/>
      <c r="D6" s="751"/>
      <c r="E6" s="744"/>
      <c r="F6" s="722" t="str">
        <f>IF(E6&lt;&gt;"",IF(C6&lt;&gt;"",E6*D6,""),"")</f>
        <v/>
      </c>
    </row>
    <row r="7" spans="1:15" s="596" customFormat="1" ht="24">
      <c r="A7" s="756" t="str">
        <f ca="1">IF(C7&lt;&gt;"",TEXT(MID(CELL("filename",$A$1),FIND("]",CELL("filename",$A$1))+1,32),"0")&amp;"."&amp;TEXT(COUNTIF($C$5:C7,"&lt;&gt;"&amp;""),"0"),"")</f>
        <v/>
      </c>
      <c r="B7" s="762" t="s">
        <v>2066</v>
      </c>
      <c r="C7" s="751"/>
      <c r="D7" s="751"/>
      <c r="E7" s="723"/>
      <c r="F7" s="722" t="str">
        <f>IF(E7&lt;&gt;"",IF(C7&lt;&gt;"",E7*D7,""),"")</f>
        <v/>
      </c>
    </row>
    <row r="8" spans="1:15" s="596" customFormat="1" ht="12.75">
      <c r="A8" s="756" t="str">
        <f ca="1">IF(C8&lt;&gt;"",TEXT(MID(CELL("filename",$A$1),FIND("]",CELL("filename",$A$1))+1,32),"0")&amp;"."&amp;TEXT(COUNTIF($C$5:C8,"&lt;&gt;"&amp;""),"0"),"")</f>
        <v/>
      </c>
      <c r="B8" s="766"/>
      <c r="C8" s="751"/>
      <c r="D8" s="751"/>
      <c r="E8" s="723"/>
      <c r="F8" s="722"/>
    </row>
    <row r="9" spans="1:15" s="596" customFormat="1" ht="25.5">
      <c r="A9" s="756" t="str">
        <f ca="1">IF(C9&lt;&gt;"",TEXT(MID(CELL("filename",$A$1),FIND("]",CELL("filename",$A$1))+1,32),"0")&amp;"."&amp;TEXT(COUNTIF($C$5:C9,"&lt;&gt;"&amp;""),"0"),"")</f>
        <v/>
      </c>
      <c r="B9" s="761" t="s">
        <v>2065</v>
      </c>
      <c r="C9" s="751"/>
      <c r="D9" s="751"/>
      <c r="E9" s="723"/>
      <c r="F9" s="722"/>
    </row>
    <row r="10" spans="1:15" s="596" customFormat="1" ht="12.75">
      <c r="A10" s="756"/>
      <c r="B10" s="761"/>
      <c r="C10" s="751"/>
      <c r="D10" s="751"/>
      <c r="E10" s="723"/>
      <c r="F10" s="722"/>
    </row>
    <row r="11" spans="1:15" s="596" customFormat="1" ht="12.75">
      <c r="A11" s="756"/>
      <c r="B11" s="761" t="s">
        <v>2064</v>
      </c>
      <c r="C11" s="751"/>
      <c r="D11" s="751"/>
      <c r="E11" s="723"/>
      <c r="F11" s="722"/>
    </row>
    <row r="12" spans="1:15" s="596" customFormat="1" ht="25.5">
      <c r="A12" s="756" t="s">
        <v>2063</v>
      </c>
      <c r="B12" s="741" t="s">
        <v>2057</v>
      </c>
      <c r="C12" s="751" t="s">
        <v>199</v>
      </c>
      <c r="D12" s="751">
        <v>3</v>
      </c>
      <c r="E12" s="723"/>
      <c r="F12" s="765"/>
      <c r="G12" s="717"/>
      <c r="H12" s="717"/>
      <c r="I12" s="717"/>
      <c r="J12" s="717"/>
      <c r="K12" s="717"/>
      <c r="L12" s="717"/>
      <c r="M12" s="717"/>
      <c r="N12" s="717"/>
      <c r="O12" s="717"/>
    </row>
    <row r="13" spans="1:15" s="596" customFormat="1" ht="12.75">
      <c r="A13" s="756" t="s">
        <v>2062</v>
      </c>
      <c r="B13" s="741" t="s">
        <v>2061</v>
      </c>
      <c r="C13" s="751" t="s">
        <v>199</v>
      </c>
      <c r="D13" s="764">
        <v>1</v>
      </c>
      <c r="E13" s="723"/>
      <c r="F13" s="765"/>
      <c r="G13" s="717"/>
      <c r="H13" s="717"/>
      <c r="I13" s="717"/>
      <c r="J13" s="717"/>
      <c r="K13" s="717"/>
      <c r="L13" s="717"/>
      <c r="M13" s="717"/>
      <c r="N13" s="717"/>
      <c r="O13" s="717"/>
    </row>
    <row r="14" spans="1:15" s="596" customFormat="1" ht="12.75">
      <c r="A14" s="756" t="s">
        <v>2060</v>
      </c>
      <c r="B14" s="741" t="s">
        <v>2047</v>
      </c>
      <c r="C14" s="751" t="s">
        <v>199</v>
      </c>
      <c r="D14" s="764">
        <v>3</v>
      </c>
      <c r="E14" s="723"/>
      <c r="F14" s="765"/>
      <c r="G14" s="717"/>
      <c r="H14" s="717"/>
      <c r="I14" s="717"/>
      <c r="J14" s="717"/>
      <c r="K14" s="717"/>
      <c r="L14" s="717"/>
      <c r="M14" s="717"/>
      <c r="N14" s="717"/>
      <c r="O14" s="717"/>
    </row>
    <row r="15" spans="1:15" s="596" customFormat="1" ht="12.75">
      <c r="A15" s="756"/>
      <c r="B15" s="741"/>
      <c r="C15" s="751"/>
      <c r="D15" s="764"/>
      <c r="E15" s="723"/>
      <c r="F15" s="765"/>
      <c r="G15" s="717"/>
      <c r="H15" s="717"/>
      <c r="I15" s="717"/>
      <c r="J15" s="717"/>
      <c r="K15" s="717"/>
      <c r="L15" s="717"/>
      <c r="M15" s="717"/>
      <c r="N15" s="717"/>
      <c r="O15" s="717"/>
    </row>
    <row r="16" spans="1:15" s="596" customFormat="1" ht="12.75">
      <c r="A16" s="756"/>
      <c r="B16" s="761" t="s">
        <v>2059</v>
      </c>
      <c r="C16" s="751"/>
      <c r="D16" s="751"/>
      <c r="E16" s="632"/>
      <c r="F16" s="726"/>
      <c r="G16" s="717"/>
      <c r="H16" s="717"/>
      <c r="I16" s="717"/>
      <c r="J16" s="717"/>
      <c r="K16" s="717"/>
      <c r="L16" s="717"/>
      <c r="M16" s="717"/>
      <c r="N16" s="717"/>
      <c r="O16" s="717"/>
    </row>
    <row r="17" spans="1:15" s="596" customFormat="1" ht="25.5">
      <c r="A17" s="756" t="s">
        <v>2058</v>
      </c>
      <c r="B17" s="741" t="s">
        <v>2057</v>
      </c>
      <c r="C17" s="751" t="s">
        <v>199</v>
      </c>
      <c r="D17" s="751">
        <v>2</v>
      </c>
      <c r="E17" s="723"/>
      <c r="F17" s="722"/>
      <c r="G17" s="717"/>
      <c r="H17" s="717"/>
      <c r="I17" s="717"/>
      <c r="J17" s="717"/>
      <c r="K17" s="717"/>
      <c r="L17" s="717"/>
      <c r="M17" s="717"/>
      <c r="N17" s="717"/>
      <c r="O17" s="717"/>
    </row>
    <row r="18" spans="1:15" s="596" customFormat="1" ht="12.75">
      <c r="A18" s="756" t="s">
        <v>2056</v>
      </c>
      <c r="B18" s="741" t="s">
        <v>2047</v>
      </c>
      <c r="C18" s="751" t="s">
        <v>199</v>
      </c>
      <c r="D18" s="764">
        <v>2</v>
      </c>
      <c r="E18" s="723"/>
      <c r="F18" s="765"/>
      <c r="G18" s="717"/>
      <c r="H18" s="717"/>
      <c r="I18" s="717"/>
      <c r="J18" s="717"/>
      <c r="K18" s="717"/>
      <c r="L18" s="717"/>
      <c r="M18" s="717"/>
      <c r="N18" s="717"/>
      <c r="O18" s="717"/>
    </row>
    <row r="19" spans="1:15" s="596" customFormat="1" ht="12.75">
      <c r="A19" s="756" t="s">
        <v>2055</v>
      </c>
      <c r="B19" s="741" t="s">
        <v>2054</v>
      </c>
      <c r="C19" s="751" t="s">
        <v>199</v>
      </c>
      <c r="D19" s="764">
        <v>1</v>
      </c>
      <c r="E19" s="632"/>
      <c r="F19" s="726"/>
      <c r="G19" s="717"/>
      <c r="H19" s="717"/>
      <c r="I19" s="717"/>
      <c r="J19" s="717"/>
      <c r="K19" s="717"/>
      <c r="L19" s="717"/>
      <c r="M19" s="717"/>
      <c r="N19" s="717"/>
      <c r="O19" s="717"/>
    </row>
    <row r="20" spans="1:15" s="596" customFormat="1" ht="12.75">
      <c r="A20" s="756" t="s">
        <v>2053</v>
      </c>
      <c r="B20" s="741" t="s">
        <v>2052</v>
      </c>
      <c r="C20" s="751" t="s">
        <v>199</v>
      </c>
      <c r="D20" s="751">
        <v>2</v>
      </c>
      <c r="E20" s="632"/>
      <c r="F20" s="726"/>
      <c r="G20" s="717"/>
      <c r="H20" s="717"/>
      <c r="I20" s="717"/>
      <c r="J20" s="717"/>
      <c r="K20" s="717"/>
      <c r="L20" s="717"/>
      <c r="M20" s="717"/>
      <c r="N20" s="717"/>
      <c r="O20" s="717"/>
    </row>
    <row r="21" spans="1:15" s="596" customFormat="1" ht="12.75">
      <c r="A21" s="739"/>
      <c r="C21" s="738"/>
      <c r="D21" s="738"/>
      <c r="E21" s="632"/>
      <c r="F21" s="726"/>
      <c r="G21" s="717"/>
      <c r="H21" s="717"/>
      <c r="I21" s="717"/>
      <c r="J21" s="717"/>
      <c r="K21" s="717"/>
      <c r="L21" s="717"/>
      <c r="M21" s="717"/>
      <c r="N21" s="717"/>
      <c r="O21" s="717"/>
    </row>
    <row r="22" spans="1:15" s="596" customFormat="1" ht="12.75">
      <c r="A22" s="756"/>
      <c r="B22" s="761" t="s">
        <v>2051</v>
      </c>
      <c r="C22" s="751"/>
      <c r="D22" s="751"/>
      <c r="E22" s="632"/>
      <c r="F22" s="726"/>
      <c r="G22" s="717"/>
      <c r="H22" s="717"/>
      <c r="I22" s="717"/>
      <c r="J22" s="717"/>
      <c r="K22" s="717"/>
      <c r="L22" s="717"/>
      <c r="M22" s="717"/>
      <c r="N22" s="717"/>
      <c r="O22" s="717"/>
    </row>
    <row r="23" spans="1:15" s="596" customFormat="1" ht="25.5">
      <c r="A23" s="756" t="s">
        <v>2050</v>
      </c>
      <c r="B23" s="741" t="s">
        <v>2049</v>
      </c>
      <c r="C23" s="751" t="s">
        <v>199</v>
      </c>
      <c r="D23" s="751">
        <v>1</v>
      </c>
      <c r="E23" s="632"/>
      <c r="F23" s="726"/>
      <c r="G23" s="717"/>
      <c r="H23" s="717"/>
      <c r="I23" s="717"/>
      <c r="J23" s="717"/>
      <c r="K23" s="717"/>
      <c r="L23" s="717"/>
      <c r="M23" s="717"/>
      <c r="N23" s="717"/>
      <c r="O23" s="717"/>
    </row>
    <row r="24" spans="1:15" s="596" customFormat="1" ht="12.75">
      <c r="A24" s="756" t="s">
        <v>2048</v>
      </c>
      <c r="B24" s="741" t="s">
        <v>2047</v>
      </c>
      <c r="C24" s="751" t="s">
        <v>199</v>
      </c>
      <c r="D24" s="764">
        <v>1</v>
      </c>
      <c r="E24" s="632"/>
      <c r="F24" s="726"/>
      <c r="G24" s="717"/>
      <c r="H24" s="717"/>
      <c r="I24" s="717"/>
      <c r="J24" s="717"/>
      <c r="K24" s="717"/>
      <c r="L24" s="717"/>
      <c r="M24" s="717"/>
      <c r="N24" s="717"/>
      <c r="O24" s="717"/>
    </row>
    <row r="25" spans="1:15" s="596" customFormat="1" ht="12.75">
      <c r="A25" s="756" t="str">
        <f ca="1">IF(C25&lt;&gt;"",TEXT(MID(CELL("filename",$A$1),FIND("]",CELL("filename",$A$1))+1,32),"0")&amp;"."&amp;TEXT(COUNTIF($C$5:C25,"&lt;&gt;"&amp;""),"0"),"")</f>
        <v/>
      </c>
      <c r="B25" s="741"/>
      <c r="C25" s="751"/>
      <c r="D25" s="764"/>
      <c r="E25" s="632"/>
      <c r="F25" s="726"/>
      <c r="G25" s="717"/>
      <c r="H25" s="717"/>
      <c r="I25" s="717"/>
      <c r="J25" s="717"/>
      <c r="K25" s="717"/>
      <c r="L25" s="717"/>
      <c r="M25" s="717"/>
      <c r="N25" s="717"/>
      <c r="O25" s="717"/>
    </row>
    <row r="26" spans="1:15" s="596" customFormat="1" ht="12.75">
      <c r="A26" s="739"/>
      <c r="C26" s="738"/>
      <c r="D26" s="738"/>
      <c r="E26" s="632"/>
      <c r="F26" s="726"/>
      <c r="G26" s="717"/>
      <c r="H26" s="717"/>
      <c r="I26" s="717"/>
      <c r="J26" s="717"/>
      <c r="K26" s="717"/>
      <c r="L26" s="717"/>
      <c r="M26" s="717"/>
      <c r="N26" s="717"/>
      <c r="O26" s="717"/>
    </row>
    <row r="27" spans="1:15" s="596" customFormat="1" ht="12.75">
      <c r="A27" s="756"/>
      <c r="B27" s="734"/>
      <c r="C27" s="751"/>
      <c r="D27" s="751"/>
      <c r="E27" s="632"/>
      <c r="F27" s="726"/>
      <c r="G27" s="717"/>
      <c r="H27" s="717"/>
      <c r="I27" s="717"/>
      <c r="J27" s="717"/>
      <c r="K27" s="717"/>
      <c r="L27" s="717"/>
      <c r="M27" s="717"/>
      <c r="N27" s="717"/>
      <c r="O27" s="717"/>
    </row>
    <row r="28" spans="1:15" s="596" customFormat="1" ht="12.75">
      <c r="A28" s="756"/>
      <c r="B28" s="763"/>
      <c r="C28" s="751"/>
      <c r="D28" s="751"/>
      <c r="E28" s="632"/>
      <c r="F28" s="726"/>
      <c r="G28" s="717"/>
      <c r="H28" s="717"/>
      <c r="I28" s="717"/>
      <c r="J28" s="717"/>
      <c r="K28" s="717"/>
      <c r="L28" s="717"/>
      <c r="M28" s="717"/>
      <c r="N28" s="717"/>
      <c r="O28" s="717"/>
    </row>
    <row r="29" spans="1:15" s="596" customFormat="1" ht="12.75">
      <c r="A29" s="756"/>
      <c r="B29" s="762"/>
      <c r="C29" s="751"/>
      <c r="D29" s="751"/>
      <c r="E29" s="632"/>
      <c r="F29" s="726"/>
      <c r="G29" s="717"/>
      <c r="H29" s="717"/>
      <c r="I29" s="717"/>
      <c r="J29" s="717"/>
      <c r="K29" s="717"/>
      <c r="L29" s="717"/>
      <c r="M29" s="717"/>
      <c r="N29" s="717"/>
      <c r="O29" s="717"/>
    </row>
    <row r="30" spans="1:15" s="596" customFormat="1" ht="12.75">
      <c r="A30" s="756"/>
      <c r="B30" s="761"/>
      <c r="C30" s="751"/>
      <c r="D30" s="751"/>
      <c r="E30" s="632"/>
      <c r="F30" s="726"/>
      <c r="G30" s="717"/>
      <c r="H30" s="717"/>
      <c r="I30" s="717"/>
      <c r="J30" s="717"/>
      <c r="K30" s="717"/>
      <c r="L30" s="717"/>
      <c r="M30" s="717"/>
      <c r="N30" s="717"/>
      <c r="O30" s="717"/>
    </row>
    <row r="31" spans="1:15" s="596" customFormat="1" ht="12.75">
      <c r="A31" s="756"/>
      <c r="B31" s="741"/>
      <c r="C31" s="751"/>
      <c r="D31" s="751"/>
      <c r="E31" s="632"/>
      <c r="F31" s="726"/>
      <c r="G31" s="717"/>
      <c r="H31" s="717"/>
      <c r="I31" s="717"/>
      <c r="J31" s="717"/>
      <c r="K31" s="717"/>
      <c r="L31" s="717"/>
      <c r="M31" s="717"/>
      <c r="N31" s="717"/>
      <c r="O31" s="717"/>
    </row>
    <row r="32" spans="1:15" s="596" customFormat="1" ht="12.75">
      <c r="A32" s="756"/>
      <c r="B32" s="741"/>
      <c r="C32" s="751"/>
      <c r="D32" s="751"/>
      <c r="E32" s="632"/>
      <c r="F32" s="726"/>
      <c r="G32" s="717"/>
      <c r="H32" s="717"/>
      <c r="I32" s="717"/>
      <c r="J32" s="717"/>
      <c r="K32" s="717"/>
      <c r="L32" s="717"/>
      <c r="M32" s="717"/>
      <c r="N32" s="717"/>
      <c r="O32" s="717"/>
    </row>
    <row r="33" spans="1:15" s="596" customFormat="1" ht="12.75">
      <c r="A33" s="756"/>
      <c r="B33" s="741"/>
      <c r="C33" s="751"/>
      <c r="D33" s="751"/>
      <c r="E33" s="632"/>
      <c r="F33" s="726"/>
      <c r="G33" s="717"/>
      <c r="H33" s="717"/>
      <c r="I33" s="717"/>
      <c r="J33" s="717"/>
      <c r="K33" s="717"/>
      <c r="L33" s="717"/>
      <c r="M33" s="717"/>
      <c r="N33" s="717"/>
      <c r="O33" s="717"/>
    </row>
    <row r="34" spans="1:15" s="596" customFormat="1" ht="12.75">
      <c r="A34" s="756"/>
      <c r="B34" s="757"/>
      <c r="C34" s="752"/>
      <c r="D34" s="751"/>
      <c r="E34" s="632"/>
      <c r="F34" s="726"/>
      <c r="G34" s="717"/>
      <c r="H34" s="717"/>
      <c r="I34" s="717"/>
      <c r="J34" s="717"/>
      <c r="K34" s="717"/>
      <c r="L34" s="717"/>
      <c r="M34" s="717"/>
      <c r="N34" s="717"/>
      <c r="O34" s="717"/>
    </row>
    <row r="35" spans="1:15" s="596" customFormat="1" ht="12.75">
      <c r="A35" s="756"/>
      <c r="B35" s="730"/>
      <c r="C35" s="755"/>
      <c r="D35" s="751"/>
      <c r="E35" s="632"/>
      <c r="F35" s="726"/>
      <c r="G35" s="717"/>
      <c r="H35" s="717"/>
      <c r="I35" s="717"/>
      <c r="J35" s="717"/>
      <c r="K35" s="717"/>
      <c r="L35" s="717"/>
      <c r="M35" s="717"/>
      <c r="N35" s="717"/>
      <c r="O35" s="717"/>
    </row>
    <row r="36" spans="1:15" s="596" customFormat="1" ht="12.75">
      <c r="A36" s="756"/>
      <c r="B36" s="730"/>
      <c r="C36" s="755"/>
      <c r="D36" s="751"/>
      <c r="E36" s="632"/>
      <c r="F36" s="726"/>
      <c r="G36" s="717"/>
      <c r="H36" s="717"/>
      <c r="I36" s="717"/>
      <c r="J36" s="717"/>
      <c r="K36" s="717"/>
      <c r="L36" s="717"/>
      <c r="M36" s="717"/>
      <c r="N36" s="717"/>
      <c r="O36" s="717"/>
    </row>
    <row r="37" spans="1:15" s="596" customFormat="1" ht="12.75">
      <c r="A37" s="756"/>
      <c r="B37" s="758"/>
      <c r="C37" s="752"/>
      <c r="D37" s="751"/>
      <c r="E37" s="632"/>
      <c r="F37" s="726"/>
      <c r="G37" s="717"/>
      <c r="H37" s="717"/>
      <c r="I37" s="717"/>
      <c r="J37" s="717"/>
      <c r="K37" s="717"/>
      <c r="L37" s="717"/>
      <c r="M37" s="717"/>
      <c r="N37" s="717"/>
      <c r="O37" s="717"/>
    </row>
    <row r="38" spans="1:15" s="596" customFormat="1" ht="12.75">
      <c r="A38" s="756"/>
      <c r="B38" s="758"/>
      <c r="C38" s="752"/>
      <c r="D38" s="751"/>
      <c r="E38" s="632"/>
      <c r="F38" s="726"/>
      <c r="G38" s="717"/>
      <c r="H38" s="717"/>
      <c r="I38" s="717"/>
      <c r="J38" s="717"/>
      <c r="K38" s="717"/>
      <c r="L38" s="717"/>
      <c r="M38" s="717"/>
      <c r="N38" s="717"/>
      <c r="O38" s="717"/>
    </row>
    <row r="39" spans="1:15" s="596" customFormat="1" ht="12.75">
      <c r="A39" s="756"/>
      <c r="B39" s="758"/>
      <c r="C39" s="752"/>
      <c r="D39" s="751"/>
      <c r="E39" s="723"/>
      <c r="F39" s="722"/>
      <c r="G39" s="717"/>
      <c r="H39" s="717"/>
      <c r="I39" s="717"/>
      <c r="J39" s="717"/>
      <c r="K39" s="717"/>
      <c r="L39" s="717"/>
      <c r="M39" s="717"/>
      <c r="N39" s="717"/>
      <c r="O39" s="717"/>
    </row>
    <row r="40" spans="1:15" s="596" customFormat="1" ht="12.75">
      <c r="A40" s="756"/>
      <c r="B40" s="757"/>
      <c r="C40" s="752"/>
      <c r="D40" s="751"/>
      <c r="E40" s="723"/>
      <c r="F40" s="722"/>
      <c r="G40" s="717"/>
      <c r="H40" s="717"/>
      <c r="I40" s="717"/>
      <c r="J40" s="717"/>
      <c r="K40" s="717"/>
      <c r="L40" s="717"/>
      <c r="M40" s="717"/>
      <c r="N40" s="717"/>
      <c r="O40" s="717"/>
    </row>
    <row r="41" spans="1:15" s="596" customFormat="1" ht="12.75">
      <c r="A41" s="756"/>
      <c r="B41" s="730"/>
      <c r="C41" s="755"/>
      <c r="D41" s="751"/>
      <c r="E41" s="632"/>
      <c r="F41" s="726"/>
      <c r="G41" s="717"/>
      <c r="H41" s="717"/>
      <c r="I41" s="717"/>
      <c r="J41" s="717"/>
      <c r="K41" s="717"/>
      <c r="L41" s="717"/>
      <c r="M41" s="717"/>
      <c r="N41" s="717"/>
      <c r="O41" s="717"/>
    </row>
    <row r="42" spans="1:15" s="596" customFormat="1" ht="12.75">
      <c r="A42" s="756"/>
      <c r="B42" s="730"/>
      <c r="C42" s="755"/>
      <c r="D42" s="751"/>
      <c r="E42" s="632"/>
      <c r="F42" s="726"/>
      <c r="G42" s="717"/>
      <c r="H42" s="717"/>
      <c r="I42" s="717"/>
      <c r="J42" s="717"/>
      <c r="K42" s="717"/>
      <c r="L42" s="717"/>
      <c r="M42" s="717"/>
      <c r="N42" s="717"/>
      <c r="O42" s="717"/>
    </row>
    <row r="43" spans="1:15" s="596" customFormat="1" ht="12.75">
      <c r="A43" s="754"/>
      <c r="B43" s="753"/>
      <c r="C43" s="752"/>
      <c r="D43" s="751"/>
      <c r="E43" s="723"/>
      <c r="F43" s="722"/>
      <c r="G43" s="717"/>
      <c r="H43" s="717"/>
      <c r="I43" s="717"/>
      <c r="J43" s="717"/>
      <c r="K43" s="717"/>
      <c r="L43" s="717"/>
      <c r="M43" s="717"/>
      <c r="N43" s="717"/>
      <c r="O43" s="717"/>
    </row>
    <row r="44" spans="1:15" s="596" customFormat="1" ht="12.75" customHeight="1">
      <c r="A44" s="721"/>
      <c r="B44" s="1155" t="s">
        <v>1839</v>
      </c>
      <c r="C44" s="1156"/>
      <c r="D44" s="1156"/>
      <c r="E44" s="1157"/>
      <c r="F44" s="630"/>
      <c r="G44" s="717"/>
      <c r="H44" s="717"/>
      <c r="I44" s="717"/>
      <c r="J44" s="717"/>
      <c r="K44" s="717"/>
      <c r="L44" s="717"/>
      <c r="M44" s="717"/>
      <c r="N44" s="717"/>
      <c r="O44" s="717"/>
    </row>
    <row r="45" spans="1:15" s="596" customFormat="1" ht="12.75">
      <c r="A45" s="750"/>
      <c r="B45" s="749"/>
      <c r="C45" s="748"/>
      <c r="D45" s="748"/>
      <c r="E45" s="603"/>
      <c r="F45" s="718"/>
      <c r="G45" s="717"/>
      <c r="H45" s="717"/>
      <c r="I45" s="717"/>
      <c r="J45" s="717"/>
      <c r="K45" s="717"/>
      <c r="L45" s="717"/>
      <c r="M45" s="717"/>
      <c r="N45" s="717"/>
      <c r="O45" s="717"/>
    </row>
  </sheetData>
  <sheetProtection algorithmName="SHA-512" hashValue="CIYtgRWbx8XO0mVOvTtifkQz16AQXT3Da5FoS09ygn4iDi8GMGiWAjsf9gSyeNc/ayZy/uZDrQ1qR5NqxUv0Wg==" saltValue="Wp7R51vMd2vtHaa834Lzrw==" spinCount="100000" sheet="1" objects="1" scenarios="1"/>
  <protectedRanges>
    <protectedRange sqref="F5:F11 F17 F19:F43" name="Sheet 1_2_2_1" securityDescriptor="O:WDG:WDD:(A;;CC;;;WD)"/>
    <protectedRange sqref="F18 F12:F16" name="Sheet 1_2_2_1_1" securityDescriptor="O:WDG:WDD:(A;;CC;;;WD)"/>
  </protectedRanges>
  <mergeCells count="3">
    <mergeCell ref="D1:F3"/>
    <mergeCell ref="A2:B2"/>
    <mergeCell ref="B44:E44"/>
  </mergeCells>
  <printOptions horizontalCentered="1"/>
  <pageMargins left="0.39370078740157483" right="0.39370078740157483" top="0.39370078740157483" bottom="0.59055118110236227" header="0.39370078740157483" footer="0.39370078740157483"/>
  <pageSetup paperSize="9" orientation="portrait" useFirstPageNumber="1" r:id="rId1"/>
  <headerFooter>
    <oddHeader>&amp;R&amp;"+,Regular"&amp;8&amp;K01+010&amp;G</oddHeader>
    <oddFooter>&amp;C&amp;A-&amp;P</oddFooter>
  </headerFooter>
  <rowBreaks count="1" manualBreakCount="1">
    <brk id="45"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topLeftCell="C1" zoomScale="110" zoomScaleNormal="100" zoomScaleSheetLayoutView="110" workbookViewId="0">
      <selection activeCell="C12" sqref="C12"/>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839</v>
      </c>
      <c r="D5" s="32"/>
      <c r="F5" s="13"/>
    </row>
    <row r="6" spans="2:6" ht="12" customHeight="1">
      <c r="B6" s="11"/>
      <c r="C6" s="36"/>
      <c r="D6" s="33"/>
      <c r="F6" s="13"/>
    </row>
    <row r="7" spans="2:6" ht="28.5" customHeight="1">
      <c r="B7" s="11"/>
      <c r="C7" s="1058" t="s">
        <v>840</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1313</v>
      </c>
      <c r="F13" s="13"/>
    </row>
    <row r="14" spans="2:6" ht="22.35" customHeight="1">
      <c r="B14" s="11"/>
      <c r="C14" s="41"/>
      <c r="D14" s="15" t="s">
        <v>1314</v>
      </c>
      <c r="F14" s="13"/>
    </row>
    <row r="15" spans="2:6" ht="22.35" customHeight="1">
      <c r="B15" s="11"/>
      <c r="C15" s="41"/>
      <c r="D15" s="15" t="s">
        <v>1315</v>
      </c>
      <c r="F15" s="13"/>
    </row>
    <row r="16" spans="2:6" ht="22.35" customHeight="1">
      <c r="B16" s="11"/>
      <c r="C16" s="41"/>
      <c r="D16" s="15" t="s">
        <v>1316</v>
      </c>
      <c r="F16" s="13"/>
    </row>
    <row r="17" spans="2:6" ht="22.35" customHeight="1">
      <c r="B17" s="11"/>
      <c r="C17" s="41"/>
      <c r="D17" s="15" t="s">
        <v>1317</v>
      </c>
      <c r="F17" s="13"/>
    </row>
    <row r="18" spans="2:6" ht="15.75" customHeight="1">
      <c r="B18" s="11"/>
      <c r="C18" s="41"/>
      <c r="D18" s="15" t="s">
        <v>1318</v>
      </c>
      <c r="F18" s="13"/>
    </row>
    <row r="19" spans="2:6" ht="19.5" customHeight="1">
      <c r="B19" s="11"/>
      <c r="C19" s="41"/>
      <c r="D19" s="15" t="s">
        <v>1319</v>
      </c>
      <c r="F19" s="13"/>
    </row>
    <row r="20" spans="2:6" ht="13.5" customHeight="1">
      <c r="B20" s="11"/>
      <c r="C20" s="41"/>
      <c r="D20" s="15" t="s">
        <v>1320</v>
      </c>
      <c r="F20" s="13"/>
    </row>
    <row r="21" spans="2:6" ht="18" customHeight="1">
      <c r="B21" s="11"/>
      <c r="C21" s="41"/>
      <c r="D21" s="15" t="s">
        <v>1321</v>
      </c>
      <c r="F21" s="13"/>
    </row>
    <row r="22" spans="2:6" ht="17.25" customHeight="1">
      <c r="B22" s="11"/>
      <c r="C22" s="41"/>
      <c r="D22" s="15" t="s">
        <v>1322</v>
      </c>
      <c r="F22" s="13"/>
    </row>
    <row r="23" spans="2:6" ht="12.75" customHeight="1">
      <c r="B23" s="11"/>
      <c r="C23" s="41"/>
      <c r="D23" s="15" t="s">
        <v>1323</v>
      </c>
      <c r="F23" s="13"/>
    </row>
    <row r="24" spans="2:6">
      <c r="B24" s="11"/>
      <c r="C24" s="41"/>
      <c r="D24" s="15" t="s">
        <v>1324</v>
      </c>
      <c r="F24" s="13"/>
    </row>
    <row r="25" spans="2:6">
      <c r="B25" s="11"/>
      <c r="C25" s="41"/>
      <c r="D25" s="15" t="s">
        <v>1325</v>
      </c>
      <c r="F25" s="13"/>
    </row>
    <row r="26" spans="2:6">
      <c r="B26" s="11"/>
      <c r="C26" s="41"/>
      <c r="D26" s="15" t="s">
        <v>1326</v>
      </c>
      <c r="F26" s="13"/>
    </row>
    <row r="27" spans="2:6">
      <c r="B27" s="11"/>
      <c r="C27" s="41"/>
      <c r="D27" s="15" t="s">
        <v>1327</v>
      </c>
      <c r="F27" s="13"/>
    </row>
    <row r="28" spans="2:6">
      <c r="B28" s="11"/>
      <c r="C28" s="41"/>
      <c r="D28" s="15" t="s">
        <v>1328</v>
      </c>
      <c r="F28" s="13"/>
    </row>
    <row r="29" spans="2:6">
      <c r="B29" s="11"/>
      <c r="C29" s="41"/>
      <c r="D29" s="15" t="s">
        <v>1329</v>
      </c>
      <c r="F29" s="13"/>
    </row>
    <row r="30" spans="2:6">
      <c r="B30" s="11"/>
      <c r="C30" s="41"/>
      <c r="D30" s="15" t="s">
        <v>1330</v>
      </c>
      <c r="F30" s="13"/>
    </row>
    <row r="31" spans="2:6">
      <c r="B31" s="11"/>
      <c r="C31" s="41"/>
      <c r="D31" s="15" t="s">
        <v>1331</v>
      </c>
      <c r="F31" s="13"/>
    </row>
    <row r="32" spans="2:6">
      <c r="B32" s="11"/>
      <c r="C32" s="41"/>
      <c r="D32" s="15" t="s">
        <v>1332</v>
      </c>
      <c r="F32" s="13"/>
    </row>
    <row r="33" spans="2:6">
      <c r="B33" s="11"/>
      <c r="C33" s="41"/>
      <c r="D33" s="15" t="s">
        <v>1333</v>
      </c>
      <c r="F33" s="13"/>
    </row>
    <row r="34" spans="2:6">
      <c r="B34" s="11"/>
      <c r="C34" s="41"/>
      <c r="D34" s="15" t="s">
        <v>1334</v>
      </c>
      <c r="F34" s="13"/>
    </row>
    <row r="35" spans="2:6">
      <c r="B35" s="11"/>
      <c r="C35" s="41"/>
      <c r="D35" s="15" t="s">
        <v>1335</v>
      </c>
      <c r="F35" s="13"/>
    </row>
    <row r="36" spans="2:6">
      <c r="B36" s="11"/>
      <c r="C36" s="41"/>
      <c r="D36" s="15" t="s">
        <v>1336</v>
      </c>
      <c r="F36" s="13"/>
    </row>
    <row r="37" spans="2:6">
      <c r="B37" s="11"/>
      <c r="C37" s="41"/>
      <c r="D37" s="15" t="s">
        <v>1337</v>
      </c>
      <c r="F37" s="13"/>
    </row>
    <row r="38" spans="2:6">
      <c r="B38" s="11"/>
      <c r="C38" s="41"/>
      <c r="D38" s="15"/>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1338</v>
      </c>
      <c r="D52" s="44"/>
      <c r="E52" s="39"/>
      <c r="F52" s="13"/>
    </row>
    <row r="53" spans="2:6">
      <c r="B53" s="11"/>
      <c r="C53" s="43" t="s">
        <v>740</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26" orientation="portrait" useFirstPageNumber="1" r:id="rId1"/>
  <headerFooter>
    <oddHeader>&amp;R&amp;"Arial,Regular"1/&amp;P</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51"/>
  <sheetViews>
    <sheetView view="pageBreakPreview" zoomScaleSheetLayoutView="100" zoomScalePageLayoutView="85" workbookViewId="0">
      <selection sqref="A1:D1048576"/>
    </sheetView>
  </sheetViews>
  <sheetFormatPr defaultColWidth="7.5703125" defaultRowHeight="15"/>
  <cols>
    <col min="1" max="1" width="7.42578125" style="595" customWidth="1"/>
    <col min="2" max="2" width="49.85546875" style="595" customWidth="1"/>
    <col min="3" max="3" width="5.42578125" style="595" customWidth="1"/>
    <col min="4" max="4" width="6.42578125" style="595" customWidth="1"/>
    <col min="5" max="6" width="13" style="595" customWidth="1"/>
    <col min="7" max="16384" width="7.5703125" style="595"/>
  </cols>
  <sheetData>
    <row r="1" spans="1:15" s="596" customFormat="1" ht="14.1" customHeight="1">
      <c r="A1" s="776" t="str">
        <f>[11]MS!G2</f>
        <v>A878</v>
      </c>
      <c r="B1" s="775" t="str">
        <f>[11]MS!H2</f>
        <v>Civil Aviation</v>
      </c>
      <c r="C1" s="774"/>
      <c r="D1" s="1145"/>
      <c r="E1" s="1145"/>
      <c r="F1" s="1145"/>
    </row>
    <row r="2" spans="1:15" s="596" customFormat="1" ht="14.1" customHeight="1">
      <c r="A2" s="1154" t="str">
        <f>Index!B12</f>
        <v>6.4 - R11 - Foul Drainage Above Ground</v>
      </c>
      <c r="B2" s="1154"/>
      <c r="C2" s="774"/>
      <c r="D2" s="1145"/>
      <c r="E2" s="1145"/>
      <c r="F2" s="1145"/>
    </row>
    <row r="3" spans="1:15" s="596" customFormat="1" ht="14.1" customHeight="1">
      <c r="A3" s="773" t="s">
        <v>2018</v>
      </c>
      <c r="B3" s="772"/>
      <c r="C3" s="771"/>
      <c r="D3" s="1145"/>
      <c r="E3" s="1145"/>
      <c r="F3" s="1145"/>
    </row>
    <row r="4" spans="1:15" s="596" customFormat="1" ht="14.1" customHeight="1">
      <c r="A4" s="770" t="s">
        <v>2017</v>
      </c>
      <c r="B4" s="769" t="s">
        <v>0</v>
      </c>
      <c r="C4" s="769" t="s">
        <v>713</v>
      </c>
      <c r="D4" s="769" t="s">
        <v>714</v>
      </c>
      <c r="E4" s="746" t="s">
        <v>715</v>
      </c>
      <c r="F4" s="746" t="s">
        <v>275</v>
      </c>
    </row>
    <row r="5" spans="1:15" s="743" customFormat="1" ht="12.75">
      <c r="A5" s="756"/>
      <c r="B5" s="753"/>
      <c r="C5" s="752"/>
      <c r="D5" s="751"/>
      <c r="E5" s="744"/>
      <c r="F5" s="722" t="str">
        <f>IF(E5&lt;&gt;"",IF(C5&lt;&gt;"",E5*D5,""),"")</f>
        <v/>
      </c>
    </row>
    <row r="6" spans="1:15" s="743" customFormat="1" ht="17.25">
      <c r="A6" s="768"/>
      <c r="B6" s="767" t="s">
        <v>2101</v>
      </c>
      <c r="C6" s="752"/>
      <c r="D6" s="751"/>
      <c r="E6" s="744"/>
      <c r="F6" s="722" t="str">
        <f>IF(E6&lt;&gt;"",IF(C6&lt;&gt;"",E6*D6,""),"")</f>
        <v/>
      </c>
    </row>
    <row r="7" spans="1:15" s="596" customFormat="1" ht="24">
      <c r="A7" s="756" t="str">
        <f ca="1">IF(C7&lt;&gt;"",TEXT(MID(CELL("filename",$A$1),FIND("]",CELL("filename",$A$1))+1,32),"0")&amp;"."&amp;TEXT(COUNTIF($C$5:C7,"&lt;&gt;"&amp;""),"0"),"")</f>
        <v/>
      </c>
      <c r="B7" s="759" t="s">
        <v>2100</v>
      </c>
      <c r="C7" s="752"/>
      <c r="D7" s="751"/>
      <c r="E7" s="723"/>
      <c r="F7" s="722" t="str">
        <f>IF(E7&lt;&gt;"",IF(C7&lt;&gt;"",E7*D7,""),"")</f>
        <v/>
      </c>
    </row>
    <row r="8" spans="1:15" s="596" customFormat="1" ht="12.75">
      <c r="A8" s="756"/>
      <c r="B8" s="759"/>
      <c r="C8" s="752"/>
      <c r="D8" s="751"/>
      <c r="E8" s="723"/>
      <c r="F8" s="722"/>
    </row>
    <row r="9" spans="1:15" s="596" customFormat="1" ht="12.75">
      <c r="A9" s="754" t="str">
        <f ca="1">IF(C9&lt;&gt;"",TEXT(MID(CELL("filename",$A$1),FIND("]",CELL("filename",$A$1))+1,32),"0")&amp;"."&amp;TEXT(COUNTIF($C$5:C9,"&lt;&gt;"&amp;""),"0"),"")</f>
        <v/>
      </c>
      <c r="B9" s="757" t="s">
        <v>2099</v>
      </c>
      <c r="C9" s="752"/>
      <c r="D9" s="751"/>
      <c r="E9" s="723"/>
      <c r="F9" s="722"/>
    </row>
    <row r="10" spans="1:15" s="596" customFormat="1" ht="12.75">
      <c r="A10" s="754"/>
      <c r="B10" s="780" t="s">
        <v>2098</v>
      </c>
      <c r="C10" s="752"/>
      <c r="D10" s="751"/>
      <c r="E10" s="723"/>
      <c r="F10" s="722"/>
      <c r="G10" s="717"/>
      <c r="H10" s="717"/>
      <c r="I10" s="717"/>
      <c r="J10" s="717"/>
      <c r="K10" s="717"/>
      <c r="L10" s="717"/>
      <c r="M10" s="717"/>
      <c r="N10" s="717"/>
      <c r="O10" s="717"/>
    </row>
    <row r="11" spans="1:15" s="596" customFormat="1" ht="12.75">
      <c r="A11" s="754" t="s">
        <v>2097</v>
      </c>
      <c r="B11" s="758" t="s">
        <v>2092</v>
      </c>
      <c r="C11" s="752" t="s">
        <v>196</v>
      </c>
      <c r="D11" s="751">
        <v>10</v>
      </c>
      <c r="E11" s="723"/>
      <c r="F11" s="722"/>
      <c r="G11" s="717"/>
      <c r="H11" s="717"/>
      <c r="I11" s="717"/>
      <c r="J11" s="717"/>
      <c r="K11" s="717"/>
      <c r="L11" s="717"/>
      <c r="M11" s="717"/>
      <c r="N11" s="717"/>
      <c r="O11" s="717"/>
    </row>
    <row r="12" spans="1:15" s="596" customFormat="1" ht="12.75">
      <c r="A12" s="754" t="s">
        <v>2096</v>
      </c>
      <c r="B12" s="758" t="s">
        <v>2090</v>
      </c>
      <c r="C12" s="752" t="s">
        <v>196</v>
      </c>
      <c r="D12" s="751">
        <v>40</v>
      </c>
      <c r="E12" s="723"/>
      <c r="F12" s="722"/>
      <c r="G12" s="717"/>
      <c r="H12" s="717"/>
      <c r="I12" s="717"/>
      <c r="J12" s="717"/>
      <c r="K12" s="717"/>
      <c r="L12" s="717"/>
      <c r="M12" s="717"/>
      <c r="N12" s="717"/>
      <c r="O12" s="717"/>
    </row>
    <row r="13" spans="1:15" s="596" customFormat="1" ht="12.75">
      <c r="A13" s="754" t="s">
        <v>2095</v>
      </c>
      <c r="B13" s="758" t="s">
        <v>2088</v>
      </c>
      <c r="C13" s="752" t="s">
        <v>196</v>
      </c>
      <c r="D13" s="751">
        <v>20</v>
      </c>
      <c r="E13" s="632"/>
      <c r="F13" s="722"/>
      <c r="G13" s="717"/>
      <c r="H13" s="717"/>
      <c r="I13" s="717"/>
      <c r="J13" s="717"/>
      <c r="K13" s="717"/>
      <c r="L13" s="717"/>
      <c r="M13" s="717"/>
      <c r="N13" s="717"/>
      <c r="O13" s="717"/>
    </row>
    <row r="14" spans="1:15" s="596" customFormat="1" ht="12.75">
      <c r="A14" s="754"/>
      <c r="B14" s="758"/>
      <c r="C14" s="752"/>
      <c r="D14" s="751"/>
      <c r="E14" s="632"/>
      <c r="F14" s="726"/>
      <c r="G14" s="717"/>
      <c r="H14" s="717"/>
      <c r="I14" s="717"/>
      <c r="J14" s="717"/>
      <c r="K14" s="717"/>
      <c r="L14" s="717"/>
      <c r="M14" s="717"/>
      <c r="N14" s="717"/>
      <c r="O14" s="717"/>
    </row>
    <row r="15" spans="1:15" s="596" customFormat="1" ht="12.75">
      <c r="A15" s="754"/>
      <c r="B15" s="780" t="s">
        <v>2094</v>
      </c>
      <c r="C15" s="752"/>
      <c r="D15" s="751"/>
      <c r="E15" s="632"/>
      <c r="F15" s="726"/>
      <c r="G15" s="717"/>
      <c r="H15" s="717"/>
      <c r="I15" s="717"/>
      <c r="J15" s="717"/>
      <c r="K15" s="717"/>
      <c r="L15" s="717"/>
      <c r="M15" s="717"/>
      <c r="N15" s="717"/>
      <c r="O15" s="717"/>
    </row>
    <row r="16" spans="1:15" s="596" customFormat="1" ht="12.75">
      <c r="A16" s="754" t="s">
        <v>2093</v>
      </c>
      <c r="B16" s="758" t="s">
        <v>2092</v>
      </c>
      <c r="C16" s="752" t="s">
        <v>196</v>
      </c>
      <c r="D16" s="751">
        <v>2</v>
      </c>
      <c r="E16" s="632"/>
      <c r="F16" s="726"/>
      <c r="G16" s="717"/>
      <c r="H16" s="717"/>
      <c r="I16" s="717"/>
      <c r="J16" s="717"/>
      <c r="K16" s="717"/>
      <c r="L16" s="717"/>
      <c r="M16" s="717"/>
      <c r="N16" s="717"/>
      <c r="O16" s="717"/>
    </row>
    <row r="17" spans="1:15" s="596" customFormat="1" ht="12.75">
      <c r="A17" s="754" t="s">
        <v>2091</v>
      </c>
      <c r="B17" s="758" t="s">
        <v>2090</v>
      </c>
      <c r="C17" s="752" t="s">
        <v>196</v>
      </c>
      <c r="D17" s="751">
        <v>8</v>
      </c>
      <c r="E17" s="632"/>
      <c r="F17" s="722"/>
      <c r="G17" s="717"/>
      <c r="H17" s="717"/>
      <c r="I17" s="717"/>
      <c r="J17" s="717"/>
      <c r="K17" s="717"/>
      <c r="L17" s="717"/>
      <c r="M17" s="717"/>
      <c r="N17" s="717"/>
      <c r="O17" s="717"/>
    </row>
    <row r="18" spans="1:15" s="596" customFormat="1" ht="12.75">
      <c r="A18" s="754" t="s">
        <v>2089</v>
      </c>
      <c r="B18" s="758" t="s">
        <v>2088</v>
      </c>
      <c r="C18" s="752" t="s">
        <v>196</v>
      </c>
      <c r="D18" s="751">
        <v>5</v>
      </c>
      <c r="E18" s="632"/>
      <c r="F18" s="722"/>
      <c r="G18" s="717"/>
      <c r="H18" s="717"/>
      <c r="I18" s="717"/>
      <c r="J18" s="717"/>
      <c r="K18" s="717"/>
      <c r="L18" s="717"/>
      <c r="M18" s="717"/>
      <c r="N18" s="717"/>
      <c r="O18" s="717"/>
    </row>
    <row r="19" spans="1:15" s="596" customFormat="1" ht="12.75">
      <c r="A19" s="754"/>
      <c r="B19" s="758"/>
      <c r="C19" s="752"/>
      <c r="D19" s="751"/>
      <c r="E19" s="632"/>
      <c r="F19" s="722"/>
      <c r="G19" s="717"/>
      <c r="H19" s="717"/>
      <c r="I19" s="717"/>
      <c r="J19" s="717"/>
      <c r="K19" s="717"/>
      <c r="L19" s="717"/>
      <c r="M19" s="717"/>
      <c r="N19" s="717"/>
      <c r="O19" s="717"/>
    </row>
    <row r="20" spans="1:15" s="596" customFormat="1" ht="12.75">
      <c r="A20" s="754"/>
      <c r="B20" s="780" t="s">
        <v>2087</v>
      </c>
      <c r="C20" s="751"/>
      <c r="D20" s="751"/>
      <c r="E20" s="779"/>
      <c r="F20" s="778"/>
      <c r="G20" s="717"/>
      <c r="H20" s="717"/>
      <c r="I20" s="717"/>
      <c r="J20" s="717"/>
      <c r="K20" s="717"/>
      <c r="L20" s="717"/>
      <c r="M20" s="717"/>
      <c r="N20" s="717"/>
      <c r="O20" s="717"/>
    </row>
    <row r="21" spans="1:15" s="596" customFormat="1" ht="12.75">
      <c r="A21" s="754" t="s">
        <v>2086</v>
      </c>
      <c r="B21" s="758" t="s">
        <v>2085</v>
      </c>
      <c r="C21" s="751" t="s">
        <v>196</v>
      </c>
      <c r="D21" s="751">
        <v>10</v>
      </c>
      <c r="E21" s="777"/>
      <c r="F21" s="722"/>
      <c r="G21" s="717"/>
      <c r="H21" s="717"/>
      <c r="I21" s="717"/>
      <c r="J21" s="717"/>
      <c r="K21" s="717"/>
      <c r="L21" s="717"/>
      <c r="M21" s="717"/>
      <c r="N21" s="717"/>
      <c r="O21" s="717"/>
    </row>
    <row r="22" spans="1:15" s="596" customFormat="1" ht="12.75">
      <c r="A22" s="754"/>
      <c r="B22" s="758"/>
      <c r="C22" s="752"/>
      <c r="D22" s="751"/>
      <c r="E22" s="777"/>
      <c r="F22" s="722"/>
      <c r="G22" s="717"/>
      <c r="H22" s="717"/>
      <c r="I22" s="717"/>
      <c r="J22" s="717"/>
      <c r="K22" s="717"/>
      <c r="L22" s="717"/>
      <c r="M22" s="717"/>
      <c r="N22" s="717"/>
      <c r="O22" s="717"/>
    </row>
    <row r="23" spans="1:15" s="596" customFormat="1" ht="12.75">
      <c r="A23" s="754"/>
      <c r="B23" s="757" t="s">
        <v>2084</v>
      </c>
      <c r="C23" s="752"/>
      <c r="D23" s="751"/>
      <c r="E23" s="779"/>
      <c r="F23" s="778"/>
      <c r="G23" s="717"/>
      <c r="H23" s="717"/>
      <c r="I23" s="717"/>
      <c r="J23" s="717"/>
      <c r="K23" s="717"/>
      <c r="L23" s="717"/>
      <c r="M23" s="717"/>
      <c r="N23" s="717"/>
      <c r="O23" s="717"/>
    </row>
    <row r="24" spans="1:15" s="596" customFormat="1" ht="12.75">
      <c r="A24" s="754" t="s">
        <v>2083</v>
      </c>
      <c r="B24" s="758" t="s">
        <v>2082</v>
      </c>
      <c r="C24" s="752" t="s">
        <v>199</v>
      </c>
      <c r="D24" s="751">
        <v>9</v>
      </c>
      <c r="E24" s="777"/>
      <c r="F24" s="722"/>
      <c r="G24" s="717"/>
      <c r="H24" s="717"/>
      <c r="I24" s="717"/>
      <c r="J24" s="717"/>
      <c r="K24" s="717"/>
      <c r="L24" s="717"/>
      <c r="M24" s="717"/>
      <c r="N24" s="717"/>
      <c r="O24" s="717"/>
    </row>
    <row r="25" spans="1:15" s="596" customFormat="1" ht="12.75">
      <c r="A25" s="754" t="s">
        <v>2081</v>
      </c>
      <c r="B25" s="758" t="s">
        <v>2080</v>
      </c>
      <c r="C25" s="752" t="s">
        <v>199</v>
      </c>
      <c r="D25" s="751">
        <v>6</v>
      </c>
      <c r="E25" s="777"/>
      <c r="F25" s="722"/>
      <c r="G25" s="717"/>
      <c r="H25" s="717"/>
      <c r="I25" s="717"/>
      <c r="J25" s="717"/>
      <c r="K25" s="717"/>
      <c r="L25" s="717"/>
      <c r="M25" s="717"/>
      <c r="N25" s="717"/>
      <c r="O25" s="717"/>
    </row>
    <row r="26" spans="1:15" s="596" customFormat="1" ht="12.75">
      <c r="A26" s="754" t="s">
        <v>2079</v>
      </c>
      <c r="B26" s="758" t="s">
        <v>2078</v>
      </c>
      <c r="C26" s="752" t="s">
        <v>199</v>
      </c>
      <c r="D26" s="751">
        <v>9</v>
      </c>
      <c r="E26" s="632"/>
      <c r="F26" s="726"/>
      <c r="G26" s="717"/>
      <c r="H26" s="717"/>
      <c r="I26" s="717"/>
      <c r="J26" s="717"/>
      <c r="K26" s="717"/>
      <c r="L26" s="717"/>
      <c r="M26" s="717"/>
      <c r="N26" s="717"/>
      <c r="O26" s="717"/>
    </row>
    <row r="27" spans="1:15" s="596" customFormat="1" ht="12.75">
      <c r="A27" s="754" t="s">
        <v>2077</v>
      </c>
      <c r="B27" s="596" t="s">
        <v>2076</v>
      </c>
      <c r="C27" s="752" t="s">
        <v>199</v>
      </c>
      <c r="D27" s="751">
        <v>2</v>
      </c>
      <c r="E27" s="632"/>
      <c r="F27" s="722"/>
      <c r="G27" s="717"/>
      <c r="H27" s="717"/>
      <c r="I27" s="717"/>
      <c r="J27" s="717"/>
      <c r="K27" s="717"/>
      <c r="L27" s="717"/>
      <c r="M27" s="717"/>
      <c r="N27" s="717"/>
      <c r="O27" s="717"/>
    </row>
    <row r="28" spans="1:15" s="596" customFormat="1" ht="12.75">
      <c r="A28" s="754" t="s">
        <v>2075</v>
      </c>
      <c r="B28" s="758" t="s">
        <v>2074</v>
      </c>
      <c r="C28" s="752" t="s">
        <v>199</v>
      </c>
      <c r="D28" s="751">
        <v>5</v>
      </c>
      <c r="E28" s="632"/>
      <c r="F28" s="722"/>
      <c r="G28" s="717"/>
      <c r="H28" s="717"/>
      <c r="I28" s="717"/>
      <c r="J28" s="717"/>
      <c r="K28" s="717"/>
      <c r="L28" s="717"/>
      <c r="M28" s="717"/>
      <c r="N28" s="717"/>
      <c r="O28" s="717"/>
    </row>
    <row r="29" spans="1:15" s="596" customFormat="1" ht="12.75">
      <c r="A29" s="754" t="s">
        <v>2073</v>
      </c>
      <c r="B29" s="758" t="s">
        <v>2072</v>
      </c>
      <c r="C29" s="752" t="s">
        <v>199</v>
      </c>
      <c r="D29" s="751">
        <v>2</v>
      </c>
      <c r="E29" s="632"/>
      <c r="F29" s="722"/>
      <c r="G29" s="717"/>
      <c r="H29" s="717"/>
      <c r="I29" s="717"/>
      <c r="J29" s="717"/>
      <c r="K29" s="717"/>
      <c r="L29" s="717"/>
      <c r="M29" s="717"/>
      <c r="N29" s="717"/>
      <c r="O29" s="717"/>
    </row>
    <row r="30" spans="1:15" s="596" customFormat="1" ht="12.75">
      <c r="A30" s="754" t="s">
        <v>2071</v>
      </c>
      <c r="B30" s="758" t="s">
        <v>2070</v>
      </c>
      <c r="C30" s="752" t="s">
        <v>199</v>
      </c>
      <c r="D30" s="751">
        <v>3</v>
      </c>
      <c r="E30" s="632"/>
      <c r="F30" s="722"/>
      <c r="G30" s="717"/>
      <c r="H30" s="717"/>
      <c r="I30" s="717"/>
      <c r="J30" s="717"/>
      <c r="K30" s="717"/>
      <c r="L30" s="717"/>
      <c r="M30" s="717"/>
      <c r="N30" s="717"/>
      <c r="O30" s="717"/>
    </row>
    <row r="31" spans="1:15" s="596" customFormat="1" ht="12.75">
      <c r="A31" s="754" t="s">
        <v>2069</v>
      </c>
      <c r="B31" s="758" t="s">
        <v>2068</v>
      </c>
      <c r="C31" s="752" t="s">
        <v>199</v>
      </c>
      <c r="D31" s="751">
        <v>3</v>
      </c>
      <c r="E31" s="632"/>
      <c r="F31" s="722"/>
      <c r="G31" s="717"/>
      <c r="H31" s="717"/>
      <c r="I31" s="717"/>
      <c r="J31" s="717"/>
      <c r="K31" s="717"/>
      <c r="L31" s="717"/>
      <c r="M31" s="717"/>
      <c r="N31" s="717"/>
      <c r="O31" s="717"/>
    </row>
    <row r="32" spans="1:15" s="596" customFormat="1" ht="12.75">
      <c r="A32" s="754"/>
      <c r="B32" s="758"/>
      <c r="C32" s="752"/>
      <c r="D32" s="751"/>
      <c r="E32" s="632"/>
      <c r="F32" s="722"/>
      <c r="G32" s="717"/>
      <c r="H32" s="717"/>
      <c r="I32" s="717"/>
      <c r="J32" s="717"/>
      <c r="K32" s="717"/>
      <c r="L32" s="717"/>
      <c r="M32" s="717"/>
      <c r="N32" s="717"/>
      <c r="O32" s="717"/>
    </row>
    <row r="33" spans="1:15" s="596" customFormat="1" ht="12.75">
      <c r="A33" s="754"/>
      <c r="B33" s="758"/>
      <c r="C33" s="752"/>
      <c r="D33" s="751"/>
      <c r="E33" s="632"/>
      <c r="F33" s="722"/>
      <c r="G33" s="717"/>
      <c r="H33" s="717"/>
      <c r="I33" s="717"/>
      <c r="J33" s="717"/>
      <c r="K33" s="717"/>
      <c r="L33" s="717"/>
      <c r="M33" s="717"/>
      <c r="N33" s="717"/>
      <c r="O33" s="717"/>
    </row>
    <row r="34" spans="1:15" s="596" customFormat="1" ht="12.75">
      <c r="A34" s="754"/>
      <c r="B34" s="758"/>
      <c r="C34" s="752"/>
      <c r="D34" s="751"/>
      <c r="E34" s="632"/>
      <c r="F34" s="722"/>
      <c r="G34" s="717"/>
      <c r="H34" s="717"/>
      <c r="I34" s="717"/>
      <c r="J34" s="717"/>
      <c r="K34" s="717"/>
      <c r="L34" s="717"/>
      <c r="M34" s="717"/>
      <c r="N34" s="717"/>
      <c r="O34" s="717"/>
    </row>
    <row r="35" spans="1:15" s="596" customFormat="1" ht="12.75">
      <c r="A35" s="756"/>
      <c r="B35" s="757"/>
      <c r="C35" s="752"/>
      <c r="D35" s="751"/>
      <c r="E35" s="632"/>
      <c r="F35" s="726"/>
      <c r="G35" s="717"/>
      <c r="H35" s="717"/>
      <c r="I35" s="717"/>
      <c r="J35" s="717"/>
      <c r="K35" s="717"/>
      <c r="L35" s="717"/>
      <c r="M35" s="717"/>
      <c r="N35" s="717"/>
      <c r="O35" s="717"/>
    </row>
    <row r="36" spans="1:15" s="596" customFormat="1" ht="12.75">
      <c r="A36" s="756"/>
      <c r="B36" s="758"/>
      <c r="C36" s="752"/>
      <c r="D36" s="751"/>
      <c r="E36" s="632"/>
      <c r="F36" s="726"/>
      <c r="G36" s="717"/>
      <c r="H36" s="717"/>
      <c r="I36" s="717"/>
      <c r="J36" s="717"/>
      <c r="K36" s="717"/>
      <c r="L36" s="717"/>
      <c r="M36" s="717"/>
      <c r="N36" s="717"/>
      <c r="O36" s="717"/>
    </row>
    <row r="37" spans="1:15" s="596" customFormat="1" ht="12.75">
      <c r="A37" s="756"/>
      <c r="B37" s="758"/>
      <c r="C37" s="752"/>
      <c r="D37" s="751"/>
      <c r="E37" s="632"/>
      <c r="F37" s="726"/>
      <c r="G37" s="717"/>
      <c r="H37" s="717"/>
      <c r="I37" s="717"/>
      <c r="J37" s="717"/>
      <c r="K37" s="717"/>
      <c r="L37" s="717"/>
      <c r="M37" s="717"/>
      <c r="N37" s="717"/>
      <c r="O37" s="717"/>
    </row>
    <row r="38" spans="1:15" s="596" customFormat="1" ht="12.75">
      <c r="A38" s="756"/>
      <c r="B38" s="758"/>
      <c r="C38" s="752"/>
      <c r="D38" s="751"/>
      <c r="E38" s="632"/>
      <c r="F38" s="726"/>
      <c r="G38" s="717"/>
      <c r="H38" s="717"/>
      <c r="I38" s="717"/>
      <c r="J38" s="717"/>
      <c r="K38" s="717"/>
      <c r="L38" s="717"/>
      <c r="M38" s="717"/>
      <c r="N38" s="717"/>
      <c r="O38" s="717"/>
    </row>
    <row r="39" spans="1:15" s="596" customFormat="1" ht="12.75">
      <c r="A39" s="756"/>
      <c r="B39" s="758"/>
      <c r="C39" s="752"/>
      <c r="D39" s="751"/>
      <c r="E39" s="632"/>
      <c r="F39" s="726"/>
      <c r="G39" s="717"/>
      <c r="H39" s="717"/>
      <c r="I39" s="717"/>
      <c r="J39" s="717"/>
      <c r="K39" s="717"/>
      <c r="L39" s="717"/>
      <c r="M39" s="717"/>
      <c r="N39" s="717"/>
      <c r="O39" s="717"/>
    </row>
    <row r="40" spans="1:15" s="596" customFormat="1" ht="12.75">
      <c r="A40" s="756"/>
      <c r="B40" s="730"/>
      <c r="C40" s="752"/>
      <c r="D40" s="751"/>
      <c r="E40" s="632"/>
      <c r="F40" s="726"/>
      <c r="G40" s="717"/>
      <c r="H40" s="717"/>
      <c r="I40" s="717"/>
      <c r="J40" s="717"/>
      <c r="K40" s="717"/>
      <c r="L40" s="717"/>
      <c r="M40" s="717"/>
      <c r="N40" s="717"/>
      <c r="O40" s="717"/>
    </row>
    <row r="41" spans="1:15" s="596" customFormat="1" ht="12.75">
      <c r="A41" s="756"/>
      <c r="B41" s="730"/>
      <c r="C41" s="752"/>
      <c r="D41" s="751"/>
      <c r="E41" s="632"/>
      <c r="F41" s="726"/>
      <c r="G41" s="717"/>
      <c r="H41" s="717"/>
      <c r="I41" s="717"/>
      <c r="J41" s="717"/>
      <c r="K41" s="717"/>
      <c r="L41" s="717"/>
      <c r="M41" s="717"/>
      <c r="N41" s="717"/>
      <c r="O41" s="717"/>
    </row>
    <row r="42" spans="1:15" s="596" customFormat="1" ht="12.75">
      <c r="A42" s="754"/>
      <c r="B42" s="753"/>
      <c r="C42" s="752"/>
      <c r="D42" s="751"/>
      <c r="E42" s="723"/>
      <c r="F42" s="722"/>
      <c r="G42" s="717"/>
      <c r="H42" s="717"/>
      <c r="I42" s="717"/>
      <c r="J42" s="717"/>
      <c r="K42" s="717"/>
      <c r="L42" s="717"/>
      <c r="M42" s="717"/>
      <c r="N42" s="717"/>
      <c r="O42" s="717"/>
    </row>
    <row r="43" spans="1:15" s="596" customFormat="1" ht="12.75">
      <c r="A43" s="754"/>
      <c r="B43" s="753"/>
      <c r="C43" s="752"/>
      <c r="D43" s="751"/>
      <c r="E43" s="723"/>
      <c r="F43" s="722"/>
      <c r="G43" s="717"/>
      <c r="H43" s="717"/>
      <c r="I43" s="717"/>
      <c r="J43" s="717"/>
      <c r="K43" s="717"/>
      <c r="L43" s="717"/>
      <c r="M43" s="717"/>
      <c r="N43" s="717"/>
      <c r="O43" s="717"/>
    </row>
    <row r="44" spans="1:15" s="596" customFormat="1" ht="12.75">
      <c r="A44" s="754"/>
      <c r="B44" s="753"/>
      <c r="C44" s="752"/>
      <c r="D44" s="751"/>
      <c r="E44" s="723"/>
      <c r="F44" s="722"/>
      <c r="G44" s="717"/>
      <c r="H44" s="717"/>
      <c r="I44" s="717"/>
      <c r="J44" s="717"/>
      <c r="K44" s="717"/>
      <c r="L44" s="717"/>
      <c r="M44" s="717"/>
      <c r="N44" s="717"/>
      <c r="O44" s="717"/>
    </row>
    <row r="45" spans="1:15" s="596" customFormat="1" ht="12.75">
      <c r="A45" s="754"/>
      <c r="B45" s="753"/>
      <c r="C45" s="752"/>
      <c r="D45" s="751"/>
      <c r="E45" s="723"/>
      <c r="F45" s="722"/>
      <c r="G45" s="717"/>
      <c r="H45" s="717"/>
      <c r="I45" s="717"/>
      <c r="J45" s="717"/>
      <c r="K45" s="717"/>
      <c r="L45" s="717"/>
      <c r="M45" s="717"/>
      <c r="N45" s="717"/>
      <c r="O45" s="717"/>
    </row>
    <row r="46" spans="1:15" s="596" customFormat="1" ht="12.75">
      <c r="A46" s="754"/>
      <c r="B46" s="753"/>
      <c r="C46" s="752"/>
      <c r="D46" s="751"/>
      <c r="E46" s="723"/>
      <c r="F46" s="722"/>
      <c r="G46" s="717"/>
      <c r="H46" s="717"/>
      <c r="I46" s="717"/>
      <c r="J46" s="717"/>
      <c r="K46" s="717"/>
      <c r="L46" s="717"/>
      <c r="M46" s="717"/>
      <c r="N46" s="717"/>
      <c r="O46" s="717"/>
    </row>
    <row r="47" spans="1:15" s="596" customFormat="1" ht="12.75">
      <c r="A47" s="754"/>
      <c r="B47" s="753"/>
      <c r="C47" s="752"/>
      <c r="D47" s="751"/>
      <c r="E47" s="723"/>
      <c r="F47" s="722"/>
      <c r="G47" s="717"/>
      <c r="H47" s="717"/>
      <c r="I47" s="717"/>
      <c r="J47" s="717"/>
      <c r="K47" s="717"/>
      <c r="L47" s="717"/>
      <c r="M47" s="717"/>
      <c r="N47" s="717"/>
      <c r="O47" s="717"/>
    </row>
    <row r="48" spans="1:15" s="596" customFormat="1" ht="12.75">
      <c r="A48" s="754"/>
      <c r="B48" s="753"/>
      <c r="C48" s="752"/>
      <c r="D48" s="751"/>
      <c r="E48" s="723"/>
      <c r="F48" s="722"/>
      <c r="G48" s="717"/>
      <c r="H48" s="717"/>
      <c r="I48" s="717"/>
      <c r="J48" s="717"/>
      <c r="K48" s="717"/>
      <c r="L48" s="717"/>
      <c r="M48" s="717"/>
      <c r="N48" s="717"/>
      <c r="O48" s="717"/>
    </row>
    <row r="49" spans="1:15" s="596" customFormat="1" ht="12.75">
      <c r="A49" s="754"/>
      <c r="B49" s="753"/>
      <c r="C49" s="752"/>
      <c r="D49" s="751"/>
      <c r="E49" s="723"/>
      <c r="F49" s="722"/>
      <c r="G49" s="717"/>
      <c r="H49" s="717"/>
      <c r="I49" s="717"/>
      <c r="J49" s="717"/>
      <c r="K49" s="717"/>
      <c r="L49" s="717"/>
      <c r="M49" s="717"/>
      <c r="N49" s="717"/>
      <c r="O49" s="717"/>
    </row>
    <row r="50" spans="1:15" s="596" customFormat="1" ht="12.75" customHeight="1">
      <c r="A50" s="721"/>
      <c r="B50" s="1155" t="s">
        <v>1839</v>
      </c>
      <c r="C50" s="1156"/>
      <c r="D50" s="1156"/>
      <c r="E50" s="1157"/>
      <c r="F50" s="630"/>
      <c r="G50" s="717"/>
      <c r="H50" s="717"/>
      <c r="I50" s="717"/>
      <c r="J50" s="717"/>
      <c r="K50" s="717"/>
      <c r="L50" s="717"/>
      <c r="M50" s="717"/>
      <c r="N50" s="717"/>
      <c r="O50" s="717"/>
    </row>
    <row r="51" spans="1:15" s="596" customFormat="1" ht="12.75">
      <c r="A51" s="750"/>
      <c r="B51" s="749"/>
      <c r="C51" s="748"/>
      <c r="D51" s="748"/>
      <c r="E51" s="603"/>
      <c r="F51" s="718"/>
      <c r="G51" s="717"/>
      <c r="H51" s="717"/>
      <c r="I51" s="717"/>
      <c r="J51" s="717"/>
      <c r="K51" s="717"/>
      <c r="L51" s="717"/>
      <c r="M51" s="717"/>
      <c r="N51" s="717"/>
      <c r="O51" s="717"/>
    </row>
  </sheetData>
  <sheetProtection algorithmName="SHA-512" hashValue="QrU7wpSdvB/7rZgxC4xjBesnTyD5oheM/LD29/BZdXeuwkKDjLVDAlZ8nfkjfjj1kfjvNJMDHHNEzajermGPsA==" saltValue="CQBXeNkuR7n4btG+6PeG9A==" spinCount="100000" sheet="1" objects="1" scenarios="1"/>
  <protectedRanges>
    <protectedRange sqref="F5:F11 F35:F49" name="Sheet 1_2_2_1" securityDescriptor="O:WDG:WDD:(A;;CC;;;WD)"/>
    <protectedRange sqref="F12:F34" name="Sheet 1_2_2_1_1" securityDescriptor="O:WDG:WDD:(A;;CC;;;WD)"/>
  </protectedRanges>
  <mergeCells count="3">
    <mergeCell ref="D1:F3"/>
    <mergeCell ref="A2:B2"/>
    <mergeCell ref="B50:E50"/>
  </mergeCells>
  <printOptions horizontalCentered="1"/>
  <pageMargins left="0.39370078740157483" right="0.39370078740157483" top="0.39370078740157483" bottom="0.59055118110236227" header="0.39370078740157483" footer="0.39370078740157483"/>
  <pageSetup paperSize="9" orientation="portrait" useFirstPageNumber="1" r:id="rId1"/>
  <headerFooter>
    <oddHeader>&amp;R&amp;"+,Regular"&amp;8&amp;K01+010&amp;G</oddHeader>
    <oddFooter>&amp;C&amp;A-&amp;P</oddFooter>
  </headerFooter>
  <rowBreaks count="1" manualBreakCount="1">
    <brk id="51" max="16383" man="1"/>
  </rowBreaks>
  <legacyDrawingHF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50"/>
  <sheetViews>
    <sheetView view="pageBreakPreview" zoomScaleSheetLayoutView="100" zoomScalePageLayoutView="85" workbookViewId="0">
      <selection sqref="A1:D1048576"/>
    </sheetView>
  </sheetViews>
  <sheetFormatPr defaultColWidth="7.5703125" defaultRowHeight="15"/>
  <cols>
    <col min="1" max="1" width="7.42578125" style="595" customWidth="1"/>
    <col min="2" max="2" width="49.85546875" style="595" customWidth="1"/>
    <col min="3" max="3" width="5.42578125" style="595" customWidth="1"/>
    <col min="4" max="4" width="6.42578125" style="595" customWidth="1"/>
    <col min="5" max="6" width="13" style="595" customWidth="1"/>
    <col min="7" max="16384" width="7.5703125" style="595"/>
  </cols>
  <sheetData>
    <row r="1" spans="1:6" s="596" customFormat="1" ht="14.1" customHeight="1">
      <c r="A1" s="776" t="str">
        <f>[11]MS!G2</f>
        <v>A878</v>
      </c>
      <c r="B1" s="775" t="str">
        <f>[11]MS!H2</f>
        <v>Civil Aviation</v>
      </c>
      <c r="C1" s="774"/>
      <c r="D1" s="1145"/>
      <c r="E1" s="1145"/>
      <c r="F1" s="1145"/>
    </row>
    <row r="2" spans="1:6" s="596" customFormat="1" ht="14.1" customHeight="1">
      <c r="A2" s="1154" t="str">
        <f>Index!B13</f>
        <v>6.5 - R12 - Foul Drainage Below Ground</v>
      </c>
      <c r="B2" s="1154"/>
      <c r="C2" s="774"/>
      <c r="D2" s="1145"/>
      <c r="E2" s="1145"/>
      <c r="F2" s="1145"/>
    </row>
    <row r="3" spans="1:6" s="596" customFormat="1" ht="14.1" customHeight="1">
      <c r="A3" s="773" t="s">
        <v>2018</v>
      </c>
      <c r="B3" s="772"/>
      <c r="C3" s="771"/>
      <c r="D3" s="1145"/>
      <c r="E3" s="1145"/>
      <c r="F3" s="1145"/>
    </row>
    <row r="4" spans="1:6" s="596" customFormat="1" ht="14.1" customHeight="1">
      <c r="A4" s="770" t="s">
        <v>2017</v>
      </c>
      <c r="B4" s="769" t="s">
        <v>0</v>
      </c>
      <c r="C4" s="769" t="s">
        <v>713</v>
      </c>
      <c r="D4" s="769" t="s">
        <v>714</v>
      </c>
      <c r="E4" s="746" t="s">
        <v>715</v>
      </c>
      <c r="F4" s="746" t="s">
        <v>275</v>
      </c>
    </row>
    <row r="5" spans="1:6" s="743" customFormat="1" ht="12.75">
      <c r="A5" s="756"/>
      <c r="B5" s="753"/>
      <c r="C5" s="752"/>
      <c r="D5" s="751"/>
      <c r="E5" s="744"/>
      <c r="F5" s="722" t="str">
        <f>IF(E5&lt;&gt;"",IF(C5&lt;&gt;"",E5*D5,""),"")</f>
        <v/>
      </c>
    </row>
    <row r="6" spans="1:6" s="743" customFormat="1" ht="17.25">
      <c r="A6" s="790"/>
      <c r="B6" s="767" t="s">
        <v>2123</v>
      </c>
      <c r="C6" s="752"/>
      <c r="D6" s="751"/>
      <c r="E6" s="744"/>
      <c r="F6" s="722" t="str">
        <f>IF(E6&lt;&gt;"",IF(C6&lt;&gt;"",E6*D6,""),"")</f>
        <v/>
      </c>
    </row>
    <row r="7" spans="1:6" s="596" customFormat="1" ht="24">
      <c r="A7" s="756" t="str">
        <f ca="1">IF(C7&lt;&gt;"",TEXT(MID(CELL("filename",$A$1),FIND("]",CELL("filename",$A$1))+1,32),"0")&amp;"."&amp;TEXT(COUNTIF($C$5:C7,"&lt;&gt;"&amp;""),"0"),"")</f>
        <v/>
      </c>
      <c r="B7" s="759" t="s">
        <v>2122</v>
      </c>
      <c r="C7" s="748"/>
      <c r="D7" s="751"/>
      <c r="E7" s="723"/>
      <c r="F7" s="722" t="str">
        <f>IF(E7&lt;&gt;"",IF(C7&lt;&gt;"",E7*D7,""),"")</f>
        <v/>
      </c>
    </row>
    <row r="8" spans="1:6" s="596" customFormat="1" ht="12.75">
      <c r="A8" s="756"/>
      <c r="B8" s="762"/>
      <c r="C8" s="781"/>
      <c r="D8" s="751"/>
      <c r="E8" s="723"/>
      <c r="F8" s="722"/>
    </row>
    <row r="9" spans="1:6" s="596" customFormat="1" ht="12.75">
      <c r="A9" s="756"/>
      <c r="B9" s="761" t="s">
        <v>2121</v>
      </c>
      <c r="C9" s="781"/>
      <c r="D9" s="751"/>
      <c r="E9" s="723"/>
      <c r="F9" s="722"/>
    </row>
    <row r="10" spans="1:6" s="596" customFormat="1" ht="12.75">
      <c r="A10" s="756"/>
      <c r="B10" s="789" t="s">
        <v>2120</v>
      </c>
      <c r="C10" s="781"/>
      <c r="D10" s="751"/>
      <c r="E10" s="723"/>
      <c r="F10" s="722"/>
    </row>
    <row r="11" spans="1:6" s="596" customFormat="1" ht="12.75">
      <c r="A11" s="756" t="s">
        <v>2119</v>
      </c>
      <c r="B11" s="741" t="s">
        <v>2118</v>
      </c>
      <c r="C11" s="781" t="s">
        <v>196</v>
      </c>
      <c r="D11" s="751">
        <v>20</v>
      </c>
      <c r="E11" s="723"/>
      <c r="F11" s="722"/>
    </row>
    <row r="12" spans="1:6" s="596" customFormat="1" ht="12.75">
      <c r="A12" s="756" t="s">
        <v>2117</v>
      </c>
      <c r="B12" s="741" t="s">
        <v>2116</v>
      </c>
      <c r="C12" s="781" t="s">
        <v>196</v>
      </c>
      <c r="D12" s="751">
        <v>10</v>
      </c>
      <c r="E12" s="723"/>
      <c r="F12" s="722"/>
    </row>
    <row r="13" spans="1:6" s="596" customFormat="1" ht="12.75">
      <c r="A13" s="756" t="s">
        <v>2115</v>
      </c>
      <c r="B13" s="741" t="s">
        <v>2114</v>
      </c>
      <c r="C13" s="781" t="s">
        <v>196</v>
      </c>
      <c r="D13" s="784">
        <v>65</v>
      </c>
      <c r="E13" s="723"/>
      <c r="F13" s="722"/>
    </row>
    <row r="14" spans="1:6" s="596" customFormat="1" ht="12.75">
      <c r="A14" s="756"/>
      <c r="B14" s="741"/>
      <c r="C14" s="781"/>
      <c r="D14" s="751"/>
      <c r="E14" s="723"/>
      <c r="F14" s="722"/>
    </row>
    <row r="15" spans="1:6" s="596" customFormat="1" ht="12.75">
      <c r="A15" s="756"/>
      <c r="B15" s="761" t="s">
        <v>2113</v>
      </c>
      <c r="C15" s="781"/>
      <c r="D15" s="751"/>
      <c r="E15" s="723"/>
      <c r="F15" s="722"/>
    </row>
    <row r="16" spans="1:6" s="596" customFormat="1" ht="12.75">
      <c r="A16" s="786" t="s">
        <v>2112</v>
      </c>
      <c r="B16" s="758" t="s">
        <v>2111</v>
      </c>
      <c r="C16" s="781" t="s">
        <v>199</v>
      </c>
      <c r="D16" s="751">
        <v>4</v>
      </c>
      <c r="E16" s="723"/>
      <c r="F16" s="722"/>
    </row>
    <row r="17" spans="1:15" s="596" customFormat="1" ht="12.75">
      <c r="A17" s="786" t="s">
        <v>2110</v>
      </c>
      <c r="B17" s="788" t="s">
        <v>2109</v>
      </c>
      <c r="C17" s="781" t="s">
        <v>199</v>
      </c>
      <c r="D17" s="787">
        <v>1</v>
      </c>
      <c r="E17" s="723"/>
      <c r="F17" s="722"/>
    </row>
    <row r="18" spans="1:15" s="596" customFormat="1" ht="12.75">
      <c r="A18" s="786" t="s">
        <v>2108</v>
      </c>
      <c r="B18" s="758" t="s">
        <v>2107</v>
      </c>
      <c r="C18" s="752" t="s">
        <v>199</v>
      </c>
      <c r="D18" s="751">
        <v>2</v>
      </c>
      <c r="E18" s="723"/>
      <c r="F18" s="722"/>
    </row>
    <row r="19" spans="1:15" s="596" customFormat="1" ht="12.75">
      <c r="A19" s="786" t="s">
        <v>2106</v>
      </c>
      <c r="B19" s="758" t="s">
        <v>2105</v>
      </c>
      <c r="C19" s="752" t="s">
        <v>199</v>
      </c>
      <c r="D19" s="751">
        <v>4</v>
      </c>
      <c r="E19" s="723"/>
      <c r="F19" s="722"/>
    </row>
    <row r="20" spans="1:15" s="596" customFormat="1" ht="12.75">
      <c r="A20" s="739"/>
      <c r="B20" s="738"/>
      <c r="C20" s="739"/>
      <c r="D20" s="738"/>
      <c r="E20" s="632"/>
      <c r="F20" s="726"/>
    </row>
    <row r="21" spans="1:15" s="596" customFormat="1" ht="12.75">
      <c r="A21" s="782"/>
      <c r="B21" s="757" t="s">
        <v>2104</v>
      </c>
      <c r="C21" s="785"/>
      <c r="D21" s="784"/>
      <c r="E21" s="632"/>
      <c r="F21" s="722"/>
    </row>
    <row r="22" spans="1:15" s="596" customFormat="1" ht="25.5">
      <c r="A22" s="783" t="s">
        <v>2103</v>
      </c>
      <c r="B22" s="758" t="s">
        <v>2102</v>
      </c>
      <c r="C22" s="781" t="s">
        <v>39</v>
      </c>
      <c r="D22" s="751">
        <v>1</v>
      </c>
      <c r="E22" s="632"/>
      <c r="F22" s="722"/>
    </row>
    <row r="23" spans="1:15" s="596" customFormat="1" ht="12.75">
      <c r="A23" s="782"/>
      <c r="B23" s="758"/>
      <c r="C23" s="781"/>
      <c r="D23" s="751"/>
      <c r="E23" s="632"/>
      <c r="F23" s="726"/>
      <c r="G23" s="717"/>
      <c r="H23" s="717"/>
      <c r="I23" s="717"/>
      <c r="J23" s="717"/>
      <c r="K23" s="717"/>
      <c r="L23" s="717"/>
      <c r="M23" s="717"/>
      <c r="N23" s="717"/>
      <c r="O23" s="717"/>
    </row>
    <row r="24" spans="1:15" s="596" customFormat="1" ht="12.75">
      <c r="A24" s="782"/>
      <c r="B24" s="758"/>
      <c r="C24" s="781"/>
      <c r="D24" s="751"/>
      <c r="E24" s="632"/>
      <c r="F24" s="726"/>
      <c r="G24" s="717"/>
      <c r="H24" s="717"/>
      <c r="I24" s="717"/>
      <c r="J24" s="717"/>
      <c r="K24" s="717"/>
      <c r="L24" s="717"/>
      <c r="M24" s="717"/>
      <c r="N24" s="717"/>
      <c r="O24" s="717"/>
    </row>
    <row r="25" spans="1:15" s="596" customFormat="1" ht="12.75">
      <c r="A25" s="756"/>
      <c r="B25" s="758"/>
      <c r="C25" s="748"/>
      <c r="D25" s="751"/>
      <c r="E25" s="632"/>
      <c r="F25" s="726"/>
      <c r="G25" s="717"/>
      <c r="H25" s="717"/>
      <c r="I25" s="717"/>
      <c r="J25" s="717"/>
      <c r="K25" s="717"/>
      <c r="L25" s="717"/>
      <c r="M25" s="717"/>
      <c r="N25" s="717"/>
      <c r="O25" s="717"/>
    </row>
    <row r="26" spans="1:15" s="596" customFormat="1" ht="12.75">
      <c r="A26" s="756"/>
      <c r="B26" s="758"/>
      <c r="C26" s="748"/>
      <c r="D26" s="751"/>
      <c r="E26" s="632"/>
      <c r="F26" s="726"/>
      <c r="G26" s="717"/>
      <c r="H26" s="717"/>
      <c r="I26" s="717"/>
      <c r="J26" s="717"/>
      <c r="K26" s="717"/>
      <c r="L26" s="717"/>
      <c r="M26" s="717"/>
      <c r="N26" s="717"/>
      <c r="O26" s="717"/>
    </row>
    <row r="27" spans="1:15" s="596" customFormat="1" ht="12.75">
      <c r="A27" s="756"/>
      <c r="B27" s="758"/>
      <c r="C27" s="748"/>
      <c r="D27" s="751"/>
      <c r="E27" s="632"/>
      <c r="F27" s="726"/>
      <c r="G27" s="717"/>
      <c r="H27" s="717"/>
      <c r="I27" s="717"/>
      <c r="J27" s="717"/>
      <c r="K27" s="717"/>
      <c r="L27" s="717"/>
      <c r="M27" s="717"/>
      <c r="N27" s="717"/>
      <c r="O27" s="717"/>
    </row>
    <row r="28" spans="1:15" s="596" customFormat="1" ht="12.75">
      <c r="A28" s="756"/>
      <c r="B28" s="758"/>
      <c r="C28" s="752"/>
      <c r="D28" s="751"/>
      <c r="E28" s="632"/>
      <c r="F28" s="726"/>
      <c r="G28" s="717"/>
      <c r="H28" s="717"/>
      <c r="I28" s="717"/>
      <c r="J28" s="717"/>
      <c r="K28" s="717"/>
      <c r="L28" s="717"/>
      <c r="M28" s="717"/>
      <c r="N28" s="717"/>
      <c r="O28" s="717"/>
    </row>
    <row r="29" spans="1:15" s="596" customFormat="1" ht="12.75">
      <c r="A29" s="756"/>
      <c r="B29" s="758"/>
      <c r="C29" s="752"/>
      <c r="D29" s="751"/>
      <c r="E29" s="632"/>
      <c r="F29" s="726"/>
      <c r="G29" s="717"/>
      <c r="H29" s="717"/>
      <c r="I29" s="717"/>
      <c r="J29" s="717"/>
      <c r="K29" s="717"/>
      <c r="L29" s="717"/>
      <c r="M29" s="717"/>
      <c r="N29" s="717"/>
      <c r="O29" s="717"/>
    </row>
    <row r="30" spans="1:15" s="596" customFormat="1" ht="12.75">
      <c r="A30" s="756"/>
      <c r="B30" s="758"/>
      <c r="C30" s="752"/>
      <c r="D30" s="751"/>
      <c r="E30" s="632"/>
      <c r="F30" s="726"/>
      <c r="G30" s="717"/>
      <c r="H30" s="717"/>
      <c r="I30" s="717"/>
      <c r="J30" s="717"/>
      <c r="K30" s="717"/>
      <c r="L30" s="717"/>
      <c r="M30" s="717"/>
      <c r="N30" s="717"/>
      <c r="O30" s="717"/>
    </row>
    <row r="31" spans="1:15" s="596" customFormat="1" ht="12.75">
      <c r="A31" s="756"/>
      <c r="B31" s="758"/>
      <c r="C31" s="752"/>
      <c r="D31" s="751"/>
      <c r="E31" s="632"/>
      <c r="F31" s="726"/>
      <c r="G31" s="717"/>
      <c r="H31" s="717"/>
      <c r="I31" s="717"/>
      <c r="J31" s="717"/>
      <c r="K31" s="717"/>
      <c r="L31" s="717"/>
      <c r="M31" s="717"/>
      <c r="N31" s="717"/>
      <c r="O31" s="717"/>
    </row>
    <row r="32" spans="1:15" s="596" customFormat="1" ht="12.75">
      <c r="A32" s="756"/>
      <c r="B32" s="758"/>
      <c r="C32" s="752"/>
      <c r="D32" s="751"/>
      <c r="E32" s="632"/>
      <c r="F32" s="726"/>
      <c r="G32" s="717"/>
      <c r="H32" s="717"/>
      <c r="I32" s="717"/>
      <c r="J32" s="717"/>
      <c r="K32" s="717"/>
      <c r="L32" s="717"/>
      <c r="M32" s="717"/>
      <c r="N32" s="717"/>
      <c r="O32" s="717"/>
    </row>
    <row r="33" spans="1:15" s="596" customFormat="1" ht="12.75">
      <c r="A33" s="756"/>
      <c r="B33" s="758"/>
      <c r="C33" s="752"/>
      <c r="D33" s="751"/>
      <c r="E33" s="632"/>
      <c r="F33" s="726"/>
      <c r="G33" s="717"/>
      <c r="H33" s="717"/>
      <c r="I33" s="717"/>
      <c r="J33" s="717"/>
      <c r="K33" s="717"/>
      <c r="L33" s="717"/>
      <c r="M33" s="717"/>
      <c r="N33" s="717"/>
      <c r="O33" s="717"/>
    </row>
    <row r="34" spans="1:15" s="596" customFormat="1" ht="12.75">
      <c r="A34" s="756"/>
      <c r="B34" s="758"/>
      <c r="C34" s="752"/>
      <c r="D34" s="751"/>
      <c r="E34" s="632"/>
      <c r="F34" s="726"/>
      <c r="G34" s="717"/>
      <c r="H34" s="717"/>
      <c r="I34" s="717"/>
      <c r="J34" s="717"/>
      <c r="K34" s="717"/>
      <c r="L34" s="717"/>
      <c r="M34" s="717"/>
      <c r="N34" s="717"/>
      <c r="O34" s="717"/>
    </row>
    <row r="35" spans="1:15" s="596" customFormat="1" ht="12.75">
      <c r="A35" s="756"/>
      <c r="B35" s="758"/>
      <c r="C35" s="752"/>
      <c r="D35" s="751"/>
      <c r="E35" s="632"/>
      <c r="F35" s="726"/>
      <c r="G35" s="717"/>
      <c r="H35" s="717"/>
      <c r="I35" s="717"/>
      <c r="J35" s="717"/>
      <c r="K35" s="717"/>
      <c r="L35" s="717"/>
      <c r="M35" s="717"/>
      <c r="N35" s="717"/>
      <c r="O35" s="717"/>
    </row>
    <row r="36" spans="1:15" s="596" customFormat="1" ht="12.75">
      <c r="A36" s="756"/>
      <c r="B36" s="758"/>
      <c r="C36" s="752"/>
      <c r="D36" s="751"/>
      <c r="E36" s="632"/>
      <c r="F36" s="726"/>
      <c r="G36" s="717"/>
      <c r="H36" s="717"/>
      <c r="I36" s="717"/>
      <c r="J36" s="717"/>
      <c r="K36" s="717"/>
      <c r="L36" s="717"/>
      <c r="M36" s="717"/>
      <c r="N36" s="717"/>
      <c r="O36" s="717"/>
    </row>
    <row r="37" spans="1:15" s="596" customFormat="1" ht="12.75">
      <c r="A37" s="756"/>
      <c r="B37" s="758"/>
      <c r="C37" s="752"/>
      <c r="D37" s="751"/>
      <c r="E37" s="632"/>
      <c r="F37" s="726"/>
      <c r="G37" s="717"/>
      <c r="H37" s="717"/>
      <c r="I37" s="717"/>
      <c r="J37" s="717"/>
      <c r="K37" s="717"/>
      <c r="L37" s="717"/>
      <c r="M37" s="717"/>
      <c r="N37" s="717"/>
      <c r="O37" s="717"/>
    </row>
    <row r="38" spans="1:15" s="596" customFormat="1" ht="12.75">
      <c r="A38" s="756"/>
      <c r="B38" s="758"/>
      <c r="C38" s="752"/>
      <c r="D38" s="751"/>
      <c r="E38" s="632"/>
      <c r="F38" s="726"/>
      <c r="G38" s="717"/>
      <c r="H38" s="717"/>
      <c r="I38" s="717"/>
      <c r="J38" s="717"/>
      <c r="K38" s="717"/>
      <c r="L38" s="717"/>
      <c r="M38" s="717"/>
      <c r="N38" s="717"/>
      <c r="O38" s="717"/>
    </row>
    <row r="39" spans="1:15" s="596" customFormat="1" ht="12.75">
      <c r="A39" s="756"/>
      <c r="B39" s="758"/>
      <c r="C39" s="752"/>
      <c r="D39" s="751"/>
      <c r="E39" s="632"/>
      <c r="F39" s="726"/>
      <c r="G39" s="717"/>
      <c r="H39" s="717"/>
      <c r="I39" s="717"/>
      <c r="J39" s="717"/>
      <c r="K39" s="717"/>
      <c r="L39" s="717"/>
      <c r="M39" s="717"/>
      <c r="N39" s="717"/>
      <c r="O39" s="717"/>
    </row>
    <row r="40" spans="1:15" s="596" customFormat="1" ht="12.75">
      <c r="A40" s="756"/>
      <c r="B40" s="730"/>
      <c r="C40" s="755"/>
      <c r="D40" s="751"/>
      <c r="E40" s="632"/>
      <c r="F40" s="726"/>
      <c r="G40" s="717"/>
      <c r="H40" s="717"/>
      <c r="I40" s="717"/>
      <c r="J40" s="717"/>
      <c r="K40" s="717"/>
      <c r="L40" s="717"/>
      <c r="M40" s="717"/>
      <c r="N40" s="717"/>
      <c r="O40" s="717"/>
    </row>
    <row r="41" spans="1:15" s="596" customFormat="1" ht="12.75">
      <c r="A41" s="756"/>
      <c r="B41" s="730"/>
      <c r="C41" s="752"/>
      <c r="D41" s="751"/>
      <c r="E41" s="632"/>
      <c r="F41" s="726"/>
      <c r="G41" s="717"/>
      <c r="H41" s="717"/>
      <c r="I41" s="717"/>
      <c r="J41" s="717"/>
      <c r="K41" s="717"/>
      <c r="L41" s="717"/>
      <c r="M41" s="717"/>
      <c r="N41" s="717"/>
      <c r="O41" s="717"/>
    </row>
    <row r="42" spans="1:15" s="596" customFormat="1" ht="12.75">
      <c r="A42" s="756"/>
      <c r="B42" s="757"/>
      <c r="C42" s="752"/>
      <c r="D42" s="751"/>
      <c r="E42" s="632"/>
      <c r="F42" s="726"/>
      <c r="G42" s="717"/>
      <c r="H42" s="717"/>
      <c r="I42" s="717"/>
      <c r="J42" s="717"/>
      <c r="K42" s="717"/>
      <c r="L42" s="717"/>
      <c r="M42" s="717"/>
      <c r="N42" s="717"/>
      <c r="O42" s="717"/>
    </row>
    <row r="43" spans="1:15" s="596" customFormat="1" ht="12.75">
      <c r="A43" s="756"/>
      <c r="B43" s="730"/>
      <c r="C43" s="755"/>
      <c r="D43" s="751"/>
      <c r="E43" s="632"/>
      <c r="F43" s="726"/>
      <c r="G43" s="717"/>
      <c r="H43" s="717"/>
      <c r="I43" s="717"/>
      <c r="J43" s="717"/>
      <c r="K43" s="717"/>
      <c r="L43" s="717"/>
      <c r="M43" s="717"/>
      <c r="N43" s="717"/>
      <c r="O43" s="717"/>
    </row>
    <row r="44" spans="1:15" s="596" customFormat="1" ht="12.75">
      <c r="A44" s="756" t="str">
        <f ca="1">IF(C44&lt;&gt;"",TEXT(MID(CELL("filename",$A$1),FIND("]",CELL("filename",$A$1))+1,32),"0")&amp;"."&amp;TEXT(COUNTIF($C$5:C44,"&lt;&gt;"&amp;""),"0"),"")</f>
        <v/>
      </c>
      <c r="B44" s="730"/>
      <c r="C44" s="755"/>
      <c r="D44" s="751"/>
      <c r="E44" s="632"/>
      <c r="F44" s="726"/>
      <c r="G44" s="717"/>
      <c r="H44" s="717"/>
      <c r="I44" s="717"/>
      <c r="J44" s="717"/>
      <c r="K44" s="717"/>
      <c r="L44" s="717"/>
      <c r="M44" s="717"/>
      <c r="N44" s="717"/>
      <c r="O44" s="717"/>
    </row>
    <row r="45" spans="1:15" s="596" customFormat="1" ht="12.75">
      <c r="A45" s="756"/>
      <c r="B45" s="760"/>
      <c r="C45" s="752"/>
      <c r="D45" s="751"/>
      <c r="E45" s="723"/>
      <c r="F45" s="722"/>
      <c r="G45" s="717"/>
      <c r="H45" s="717"/>
      <c r="I45" s="717"/>
      <c r="J45" s="717"/>
      <c r="K45" s="717"/>
      <c r="L45" s="717"/>
      <c r="M45" s="717"/>
      <c r="N45" s="717"/>
      <c r="O45" s="717"/>
    </row>
    <row r="46" spans="1:15" s="596" customFormat="1" ht="12.75">
      <c r="A46" s="756"/>
      <c r="B46" s="758"/>
      <c r="C46" s="752"/>
      <c r="D46" s="751"/>
      <c r="E46" s="723"/>
      <c r="F46" s="722"/>
      <c r="G46" s="717"/>
      <c r="H46" s="717"/>
      <c r="I46" s="717"/>
      <c r="J46" s="717"/>
      <c r="K46" s="717"/>
      <c r="L46" s="717"/>
      <c r="M46" s="717"/>
      <c r="N46" s="717"/>
      <c r="O46" s="717"/>
    </row>
    <row r="47" spans="1:15" s="596" customFormat="1" ht="12.75">
      <c r="A47" s="756"/>
      <c r="B47" s="757"/>
      <c r="C47" s="752"/>
      <c r="D47" s="751"/>
      <c r="E47" s="723"/>
      <c r="F47" s="722"/>
      <c r="G47" s="717"/>
      <c r="H47" s="717"/>
      <c r="I47" s="717"/>
      <c r="J47" s="717"/>
      <c r="K47" s="717"/>
      <c r="L47" s="717"/>
      <c r="M47" s="717"/>
      <c r="N47" s="717"/>
      <c r="O47" s="717"/>
    </row>
    <row r="48" spans="1:15" s="596" customFormat="1" ht="12.75">
      <c r="A48" s="754"/>
      <c r="B48" s="753"/>
      <c r="C48" s="752"/>
      <c r="D48" s="751"/>
      <c r="E48" s="723"/>
      <c r="F48" s="722"/>
      <c r="G48" s="717"/>
      <c r="H48" s="717"/>
      <c r="I48" s="717"/>
      <c r="J48" s="717"/>
      <c r="K48" s="717"/>
      <c r="L48" s="717"/>
      <c r="M48" s="717"/>
      <c r="N48" s="717"/>
      <c r="O48" s="717"/>
    </row>
    <row r="49" spans="1:15" s="596" customFormat="1" ht="12.75" customHeight="1">
      <c r="A49" s="721"/>
      <c r="B49" s="1155" t="s">
        <v>1839</v>
      </c>
      <c r="C49" s="1156"/>
      <c r="D49" s="1156"/>
      <c r="E49" s="1157"/>
      <c r="F49" s="630"/>
      <c r="G49" s="717"/>
      <c r="H49" s="717"/>
      <c r="I49" s="717"/>
      <c r="J49" s="717"/>
      <c r="K49" s="717"/>
      <c r="L49" s="717"/>
      <c r="M49" s="717"/>
      <c r="N49" s="717"/>
      <c r="O49" s="717"/>
    </row>
    <row r="50" spans="1:15" s="596" customFormat="1" ht="12.75">
      <c r="A50" s="750"/>
      <c r="B50" s="749"/>
      <c r="C50" s="748"/>
      <c r="D50" s="748"/>
      <c r="E50" s="603"/>
      <c r="F50" s="718"/>
      <c r="G50" s="717"/>
      <c r="H50" s="717"/>
      <c r="I50" s="717"/>
      <c r="J50" s="717"/>
      <c r="K50" s="717"/>
      <c r="L50" s="717"/>
      <c r="M50" s="717"/>
      <c r="N50" s="717"/>
      <c r="O50" s="717"/>
    </row>
  </sheetData>
  <sheetProtection algorithmName="SHA-512" hashValue="521+ioi/enCoJOX8zyQGUjoaoWvS2Le8TGw16C25E8guSZlqEX6a6Yd4h+MKCP5lzQyhPkJZpDE502r4LhL49w==" saltValue="9It5niAFH6ADP1l/78HEXg==" spinCount="100000" sheet="1" objects="1" scenarios="1"/>
  <protectedRanges>
    <protectedRange sqref="F5:F10 F23:F48" name="Sheet 1_2_2_1" securityDescriptor="O:WDG:WDD:(A;;CC;;;WD)"/>
    <protectedRange sqref="F11:F22" name="Sheet 1_2_2_1_1" securityDescriptor="O:WDG:WDD:(A;;CC;;;WD)"/>
  </protectedRanges>
  <mergeCells count="3">
    <mergeCell ref="D1:F3"/>
    <mergeCell ref="A2:B2"/>
    <mergeCell ref="B49:E49"/>
  </mergeCells>
  <printOptions horizontalCentered="1"/>
  <pageMargins left="0.39370078740157483" right="0.39370078740157483" top="0.39370078740157483" bottom="0.59055118110236227" header="0.39370078740157483" footer="0.39370078740157483"/>
  <pageSetup paperSize="9" orientation="portrait" useFirstPageNumber="1" r:id="rId1"/>
  <headerFooter>
    <oddHeader>&amp;R&amp;"+,Regular"&amp;8&amp;K01+010&amp;G</oddHeader>
    <oddFooter>&amp;C&amp;A-&amp;P</oddFooter>
  </headerFooter>
  <rowBreaks count="1" manualBreakCount="1">
    <brk id="50" max="16383" man="1"/>
  </rowBreaks>
  <legacyDrawingHF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52"/>
  <sheetViews>
    <sheetView view="pageBreakPreview" zoomScaleSheetLayoutView="100" zoomScalePageLayoutView="85" workbookViewId="0">
      <selection sqref="A1:D1048576"/>
    </sheetView>
  </sheetViews>
  <sheetFormatPr defaultColWidth="7.5703125" defaultRowHeight="15"/>
  <cols>
    <col min="1" max="1" width="7.42578125" style="595" customWidth="1"/>
    <col min="2" max="2" width="49.85546875" style="595" customWidth="1"/>
    <col min="3" max="3" width="5.42578125" style="595" customWidth="1"/>
    <col min="4" max="4" width="6.42578125" style="595" customWidth="1"/>
    <col min="5" max="6" width="13" style="595" customWidth="1"/>
    <col min="7" max="16384" width="7.5703125" style="595"/>
  </cols>
  <sheetData>
    <row r="1" spans="1:15" s="596" customFormat="1" ht="14.1" customHeight="1">
      <c r="A1" s="776" t="str">
        <f>[11]MS!G2</f>
        <v>A878</v>
      </c>
      <c r="B1" s="775" t="str">
        <f>[11]MS!H2</f>
        <v>Civil Aviation</v>
      </c>
      <c r="C1" s="774"/>
      <c r="D1" s="1145"/>
      <c r="E1" s="1145"/>
      <c r="F1" s="1145"/>
    </row>
    <row r="2" spans="1:15" s="596" customFormat="1" ht="14.1" customHeight="1">
      <c r="A2" s="1154" t="str">
        <f>Index!B14</f>
        <v>6.6 - S10 - Cold Water</v>
      </c>
      <c r="B2" s="1154"/>
      <c r="C2" s="774"/>
      <c r="D2" s="1145"/>
      <c r="E2" s="1145"/>
      <c r="F2" s="1145"/>
    </row>
    <row r="3" spans="1:15" s="596" customFormat="1" ht="14.1" customHeight="1">
      <c r="A3" s="773" t="s">
        <v>2018</v>
      </c>
      <c r="B3" s="772"/>
      <c r="C3" s="771"/>
      <c r="D3" s="1145"/>
      <c r="E3" s="1145"/>
      <c r="F3" s="1145"/>
    </row>
    <row r="4" spans="1:15" s="596" customFormat="1" ht="14.1" customHeight="1">
      <c r="A4" s="770" t="s">
        <v>2017</v>
      </c>
      <c r="B4" s="769" t="s">
        <v>0</v>
      </c>
      <c r="C4" s="769" t="s">
        <v>713</v>
      </c>
      <c r="D4" s="769" t="s">
        <v>714</v>
      </c>
      <c r="E4" s="746" t="s">
        <v>715</v>
      </c>
      <c r="F4" s="746" t="s">
        <v>275</v>
      </c>
    </row>
    <row r="5" spans="1:15" s="743" customFormat="1" ht="12.75">
      <c r="A5" s="756"/>
      <c r="B5" s="753"/>
      <c r="C5" s="752"/>
      <c r="D5" s="751"/>
      <c r="E5" s="744"/>
      <c r="F5" s="722" t="str">
        <f>IF(E5&lt;&gt;"",IF(C5&lt;&gt;"",E5*D5,""),"")</f>
        <v/>
      </c>
    </row>
    <row r="6" spans="1:15" s="743" customFormat="1" ht="17.25">
      <c r="A6" s="800"/>
      <c r="B6" s="767" t="s">
        <v>2194</v>
      </c>
      <c r="C6" s="752"/>
      <c r="D6" s="751"/>
      <c r="E6" s="744"/>
      <c r="F6" s="722" t="str">
        <f>IF(E6&lt;&gt;"",IF(C6&lt;&gt;"",E6*D6,""),"")</f>
        <v/>
      </c>
    </row>
    <row r="7" spans="1:15" s="596" customFormat="1" ht="38.25">
      <c r="A7" s="799" t="str">
        <f ca="1">IF(C7&lt;&gt;"",TEXT(MID(CELL("filename",$A$1),FIND("]",CELL("filename",$A$1))+1,32),"0")&amp;"."&amp;TEXT(COUNTIF($C$5:C7,"&lt;&gt;"&amp;""),"0"),"")</f>
        <v/>
      </c>
      <c r="B7" s="798" t="s">
        <v>2193</v>
      </c>
      <c r="C7" s="751"/>
      <c r="D7" s="751"/>
      <c r="E7" s="723"/>
      <c r="F7" s="722" t="str">
        <f>IF(E7&lt;&gt;"",IF(C7&lt;&gt;"",E7*D7,""),"")</f>
        <v/>
      </c>
    </row>
    <row r="8" spans="1:15" s="596" customFormat="1" ht="12.75">
      <c r="A8" s="756" t="str">
        <f ca="1">IF(C8&lt;&gt;"",TEXT(MID(CELL("filename",$A$1),FIND("]",CELL("filename",$A$1))+1,32),"0")&amp;"."&amp;TEXT(COUNTIF($C$5:C8,"&lt;&gt;"&amp;""),"0"),"")</f>
        <v/>
      </c>
      <c r="B8" s="798"/>
      <c r="C8" s="751"/>
      <c r="D8" s="751"/>
      <c r="E8" s="723"/>
      <c r="F8" s="722"/>
    </row>
    <row r="9" spans="1:15" s="596" customFormat="1" ht="12.75">
      <c r="A9" s="738"/>
      <c r="B9" s="796" t="s">
        <v>2192</v>
      </c>
      <c r="C9" s="738"/>
      <c r="D9" s="738"/>
      <c r="E9" s="632"/>
      <c r="F9" s="726"/>
      <c r="G9" s="717"/>
      <c r="H9" s="717"/>
      <c r="I9" s="717"/>
      <c r="J9" s="717"/>
      <c r="K9" s="717"/>
      <c r="L9" s="717"/>
      <c r="M9" s="717"/>
      <c r="N9" s="717"/>
      <c r="O9" s="717"/>
    </row>
    <row r="10" spans="1:15" s="596" customFormat="1" ht="27.75">
      <c r="A10" s="792" t="s">
        <v>2191</v>
      </c>
      <c r="B10" s="795" t="s">
        <v>2190</v>
      </c>
      <c r="C10" s="797" t="s">
        <v>199</v>
      </c>
      <c r="D10" s="797">
        <v>1</v>
      </c>
      <c r="E10" s="632"/>
      <c r="F10" s="722"/>
      <c r="G10" s="717"/>
      <c r="H10" s="717"/>
      <c r="I10" s="717"/>
      <c r="J10" s="717"/>
      <c r="K10" s="717"/>
      <c r="L10" s="717"/>
      <c r="M10" s="717"/>
      <c r="N10" s="717"/>
      <c r="O10" s="717"/>
    </row>
    <row r="11" spans="1:15" s="596" customFormat="1" ht="25.5">
      <c r="A11" s="792" t="s">
        <v>2189</v>
      </c>
      <c r="B11" s="795" t="s">
        <v>2188</v>
      </c>
      <c r="C11" s="793" t="s">
        <v>196</v>
      </c>
      <c r="D11" s="784">
        <v>10</v>
      </c>
      <c r="E11" s="632"/>
      <c r="F11" s="722"/>
      <c r="G11" s="717"/>
      <c r="H11" s="717"/>
      <c r="I11" s="717"/>
      <c r="J11" s="717"/>
      <c r="K11" s="717"/>
      <c r="L11" s="717"/>
      <c r="M11" s="717"/>
      <c r="N11" s="717"/>
      <c r="O11" s="717"/>
    </row>
    <row r="12" spans="1:15" s="596" customFormat="1" ht="12.75">
      <c r="A12" s="792" t="s">
        <v>2187</v>
      </c>
      <c r="B12" s="795" t="s">
        <v>2186</v>
      </c>
      <c r="C12" s="793" t="s">
        <v>199</v>
      </c>
      <c r="D12" s="784">
        <v>2</v>
      </c>
      <c r="E12" s="632"/>
      <c r="F12" s="722"/>
      <c r="G12" s="717"/>
      <c r="H12" s="717"/>
      <c r="I12" s="717"/>
      <c r="J12" s="717"/>
      <c r="K12" s="717"/>
      <c r="L12" s="717"/>
      <c r="M12" s="717"/>
      <c r="N12" s="717"/>
      <c r="O12" s="717"/>
    </row>
    <row r="13" spans="1:15" s="596" customFormat="1" ht="12.75">
      <c r="A13" s="792" t="s">
        <v>2185</v>
      </c>
      <c r="B13" s="795" t="s">
        <v>2184</v>
      </c>
      <c r="C13" s="793" t="s">
        <v>199</v>
      </c>
      <c r="D13" s="784">
        <v>1</v>
      </c>
      <c r="E13" s="632"/>
      <c r="F13" s="722"/>
      <c r="G13" s="717"/>
      <c r="H13" s="717"/>
      <c r="I13" s="717"/>
      <c r="J13" s="717"/>
      <c r="K13" s="717"/>
      <c r="L13" s="717"/>
      <c r="M13" s="717"/>
      <c r="N13" s="717"/>
      <c r="O13" s="717"/>
    </row>
    <row r="14" spans="1:15" s="596" customFormat="1" ht="12.75">
      <c r="A14" s="738"/>
      <c r="C14" s="738"/>
      <c r="D14" s="738"/>
      <c r="E14" s="632"/>
      <c r="F14" s="726"/>
      <c r="G14" s="717"/>
      <c r="H14" s="717"/>
      <c r="I14" s="717"/>
      <c r="J14" s="717"/>
      <c r="K14" s="717"/>
      <c r="L14" s="717"/>
      <c r="M14" s="717"/>
      <c r="N14" s="717"/>
      <c r="O14" s="717"/>
    </row>
    <row r="15" spans="1:15" s="596" customFormat="1" ht="12.75">
      <c r="A15" s="792" t="str">
        <f ca="1">IF(C15&lt;&gt;"",TEXT(MID(CELL("filename",$A$1),FIND("]",CELL("filename",$A$1))+1,32),"0")&amp;"."&amp;TEXT(COUNTIF($C$5:C15,"&lt;&gt;"&amp;""),"0"),"")</f>
        <v/>
      </c>
      <c r="B15" s="796" t="s">
        <v>2183</v>
      </c>
      <c r="C15" s="751"/>
      <c r="D15" s="751"/>
      <c r="E15" s="632"/>
      <c r="F15" s="722"/>
      <c r="G15" s="717"/>
      <c r="H15" s="717"/>
      <c r="I15" s="717"/>
      <c r="J15" s="717"/>
      <c r="K15" s="717"/>
      <c r="L15" s="717"/>
      <c r="M15" s="717"/>
      <c r="N15" s="717"/>
      <c r="O15" s="717"/>
    </row>
    <row r="16" spans="1:15" s="596" customFormat="1" ht="12.75">
      <c r="A16" s="792" t="s">
        <v>2182</v>
      </c>
      <c r="B16" s="795" t="s">
        <v>2181</v>
      </c>
      <c r="C16" s="793" t="s">
        <v>196</v>
      </c>
      <c r="D16" s="784">
        <v>10</v>
      </c>
      <c r="E16" s="632"/>
      <c r="F16" s="722"/>
      <c r="G16" s="717"/>
      <c r="H16" s="717"/>
      <c r="I16" s="717"/>
      <c r="J16" s="717"/>
      <c r="K16" s="717"/>
      <c r="L16" s="717"/>
      <c r="M16" s="717"/>
      <c r="N16" s="717"/>
      <c r="O16" s="717"/>
    </row>
    <row r="17" spans="1:15" s="596" customFormat="1" ht="12.75">
      <c r="A17" s="792" t="s">
        <v>2180</v>
      </c>
      <c r="B17" s="795" t="s">
        <v>2179</v>
      </c>
      <c r="C17" s="793" t="s">
        <v>196</v>
      </c>
      <c r="D17" s="784">
        <v>10</v>
      </c>
      <c r="E17" s="632"/>
      <c r="F17" s="722"/>
      <c r="G17" s="717"/>
      <c r="H17" s="717"/>
      <c r="I17" s="717"/>
      <c r="J17" s="717"/>
      <c r="K17" s="717"/>
      <c r="L17" s="717"/>
      <c r="M17" s="717"/>
      <c r="N17" s="717"/>
      <c r="O17" s="717"/>
    </row>
    <row r="18" spans="1:15" s="596" customFormat="1" ht="12.75">
      <c r="A18" s="792" t="s">
        <v>2178</v>
      </c>
      <c r="B18" s="795" t="s">
        <v>2177</v>
      </c>
      <c r="C18" s="793" t="s">
        <v>196</v>
      </c>
      <c r="D18" s="784">
        <v>40</v>
      </c>
      <c r="E18" s="632"/>
      <c r="F18" s="722"/>
      <c r="G18" s="717"/>
      <c r="H18" s="717"/>
      <c r="I18" s="717"/>
      <c r="J18" s="717"/>
      <c r="K18" s="717"/>
      <c r="L18" s="717"/>
      <c r="M18" s="717"/>
      <c r="N18" s="717"/>
      <c r="O18" s="717"/>
    </row>
    <row r="19" spans="1:15" s="596" customFormat="1" ht="12.75">
      <c r="A19" s="792" t="str">
        <f ca="1">IF(C19&lt;&gt;"",TEXT(MID(CELL("filename",$A$1),FIND("]",CELL("filename",$A$1))+1,32),"0")&amp;"."&amp;TEXT(COUNTIF($C$5:C19,"&lt;&gt;"&amp;""),"0"),"")</f>
        <v/>
      </c>
      <c r="B19" s="795"/>
      <c r="C19" s="793"/>
      <c r="D19" s="784"/>
      <c r="E19" s="632"/>
      <c r="F19" s="722"/>
      <c r="G19" s="717"/>
      <c r="H19" s="717"/>
      <c r="I19" s="717"/>
      <c r="J19" s="717"/>
      <c r="K19" s="717"/>
      <c r="L19" s="717"/>
      <c r="M19" s="717"/>
      <c r="N19" s="717"/>
      <c r="O19" s="717"/>
    </row>
    <row r="20" spans="1:15" s="596" customFormat="1" ht="25.5">
      <c r="A20" s="792" t="s">
        <v>2176</v>
      </c>
      <c r="B20" s="794" t="s">
        <v>2175</v>
      </c>
      <c r="C20" s="793" t="s">
        <v>196</v>
      </c>
      <c r="D20" s="751">
        <v>80</v>
      </c>
      <c r="E20" s="632"/>
      <c r="F20" s="726"/>
      <c r="G20" s="717"/>
      <c r="H20" s="717"/>
      <c r="I20" s="717"/>
      <c r="J20" s="717"/>
      <c r="K20" s="717"/>
      <c r="L20" s="717"/>
      <c r="M20" s="717"/>
      <c r="N20" s="717"/>
      <c r="O20" s="717"/>
    </row>
    <row r="21" spans="1:15" s="596" customFormat="1" ht="12.75">
      <c r="A21" s="792"/>
      <c r="B21" s="794"/>
      <c r="C21" s="793"/>
      <c r="D21" s="751"/>
      <c r="E21" s="632"/>
      <c r="F21" s="726"/>
      <c r="G21" s="717"/>
      <c r="H21" s="717"/>
      <c r="I21" s="717"/>
      <c r="J21" s="717"/>
      <c r="K21" s="717"/>
      <c r="L21" s="717"/>
      <c r="M21" s="717"/>
      <c r="N21" s="717"/>
      <c r="O21" s="717"/>
    </row>
    <row r="22" spans="1:15" s="596" customFormat="1" ht="12.75">
      <c r="A22" s="792" t="s">
        <v>2174</v>
      </c>
      <c r="B22" s="795" t="s">
        <v>2173</v>
      </c>
      <c r="C22" s="793" t="s">
        <v>196</v>
      </c>
      <c r="D22" s="751">
        <v>25</v>
      </c>
      <c r="E22" s="632"/>
      <c r="F22" s="726"/>
      <c r="G22" s="717"/>
      <c r="H22" s="717"/>
      <c r="I22" s="717"/>
      <c r="J22" s="717"/>
      <c r="K22" s="717"/>
      <c r="L22" s="717"/>
      <c r="M22" s="717"/>
      <c r="N22" s="717"/>
      <c r="O22" s="717"/>
    </row>
    <row r="23" spans="1:15" s="596" customFormat="1" ht="12.75">
      <c r="A23" s="792" t="s">
        <v>2172</v>
      </c>
      <c r="B23" s="795" t="s">
        <v>2171</v>
      </c>
      <c r="C23" s="793" t="s">
        <v>196</v>
      </c>
      <c r="D23" s="751">
        <v>40</v>
      </c>
      <c r="E23" s="632"/>
      <c r="F23" s="726"/>
      <c r="G23" s="717"/>
      <c r="H23" s="717"/>
      <c r="I23" s="717"/>
      <c r="J23" s="717"/>
      <c r="K23" s="717"/>
      <c r="L23" s="717"/>
      <c r="M23" s="717"/>
      <c r="N23" s="717"/>
      <c r="O23" s="717"/>
    </row>
    <row r="24" spans="1:15" s="596" customFormat="1" ht="12.75">
      <c r="A24" s="792" t="s">
        <v>2170</v>
      </c>
      <c r="B24" s="795" t="s">
        <v>2169</v>
      </c>
      <c r="C24" s="793" t="s">
        <v>196</v>
      </c>
      <c r="D24" s="751">
        <v>10</v>
      </c>
      <c r="E24" s="632"/>
      <c r="F24" s="722"/>
      <c r="G24" s="717"/>
      <c r="H24" s="717"/>
      <c r="I24" s="717"/>
      <c r="J24" s="717"/>
      <c r="K24" s="717"/>
      <c r="L24" s="717"/>
      <c r="M24" s="717"/>
      <c r="N24" s="717"/>
      <c r="O24" s="717"/>
    </row>
    <row r="25" spans="1:15" s="596" customFormat="1" ht="12.75">
      <c r="A25" s="738"/>
      <c r="C25" s="738"/>
      <c r="D25" s="738"/>
      <c r="E25" s="632"/>
      <c r="F25" s="722"/>
      <c r="G25" s="717"/>
      <c r="H25" s="717"/>
      <c r="I25" s="717"/>
      <c r="J25" s="717"/>
      <c r="K25" s="717"/>
      <c r="L25" s="717"/>
      <c r="M25" s="717"/>
      <c r="N25" s="717"/>
      <c r="O25" s="717"/>
    </row>
    <row r="26" spans="1:15" s="596" customFormat="1" ht="12.75">
      <c r="A26" s="756"/>
      <c r="B26" s="796" t="s">
        <v>2168</v>
      </c>
      <c r="C26" s="751"/>
      <c r="D26" s="751"/>
      <c r="E26" s="723"/>
      <c r="F26" s="722"/>
      <c r="G26" s="717"/>
      <c r="H26" s="717"/>
      <c r="I26" s="717"/>
      <c r="J26" s="717"/>
      <c r="K26" s="717"/>
      <c r="L26" s="717"/>
      <c r="M26" s="717"/>
      <c r="N26" s="717"/>
      <c r="O26" s="717"/>
    </row>
    <row r="27" spans="1:15" s="596" customFormat="1" ht="12.75">
      <c r="A27" s="792" t="s">
        <v>2167</v>
      </c>
      <c r="B27" s="794" t="s">
        <v>2166</v>
      </c>
      <c r="C27" s="793" t="s">
        <v>199</v>
      </c>
      <c r="D27" s="784">
        <v>12</v>
      </c>
      <c r="E27" s="723"/>
      <c r="F27" s="722"/>
      <c r="G27" s="717"/>
      <c r="H27" s="717"/>
      <c r="I27" s="717"/>
      <c r="J27" s="717"/>
      <c r="K27" s="717"/>
      <c r="L27" s="717"/>
      <c r="M27" s="717"/>
      <c r="N27" s="717"/>
      <c r="O27" s="717"/>
    </row>
    <row r="28" spans="1:15" s="596" customFormat="1" ht="12.75">
      <c r="A28" s="792" t="s">
        <v>2165</v>
      </c>
      <c r="B28" s="794" t="s">
        <v>2164</v>
      </c>
      <c r="C28" s="793" t="s">
        <v>199</v>
      </c>
      <c r="D28" s="784">
        <v>2</v>
      </c>
      <c r="E28" s="723"/>
      <c r="F28" s="722"/>
      <c r="G28" s="717"/>
      <c r="H28" s="717"/>
      <c r="I28" s="717"/>
      <c r="J28" s="717"/>
      <c r="K28" s="717"/>
      <c r="L28" s="717"/>
      <c r="M28" s="717"/>
      <c r="N28" s="717"/>
      <c r="O28" s="717"/>
    </row>
    <row r="29" spans="1:15" s="596" customFormat="1" ht="12.75">
      <c r="A29" s="792" t="s">
        <v>2163</v>
      </c>
      <c r="B29" s="794" t="s">
        <v>2162</v>
      </c>
      <c r="C29" s="793" t="s">
        <v>199</v>
      </c>
      <c r="D29" s="784">
        <v>3</v>
      </c>
      <c r="E29" s="723"/>
      <c r="F29" s="722"/>
      <c r="G29" s="717"/>
      <c r="H29" s="717"/>
      <c r="I29" s="717"/>
      <c r="J29" s="717"/>
      <c r="K29" s="717"/>
      <c r="L29" s="717"/>
      <c r="M29" s="717"/>
      <c r="N29" s="717"/>
      <c r="O29" s="717"/>
    </row>
    <row r="30" spans="1:15" s="596" customFormat="1" ht="12.75">
      <c r="A30" s="792" t="s">
        <v>2161</v>
      </c>
      <c r="B30" s="794" t="s">
        <v>2160</v>
      </c>
      <c r="C30" s="793" t="s">
        <v>199</v>
      </c>
      <c r="D30" s="784">
        <v>3</v>
      </c>
      <c r="E30" s="723"/>
      <c r="F30" s="722"/>
      <c r="G30" s="717"/>
      <c r="H30" s="717"/>
      <c r="I30" s="717"/>
      <c r="J30" s="717"/>
      <c r="K30" s="717"/>
      <c r="L30" s="717"/>
      <c r="M30" s="717"/>
      <c r="N30" s="717"/>
      <c r="O30" s="717"/>
    </row>
    <row r="31" spans="1:15" s="596" customFormat="1" ht="12.75">
      <c r="A31" s="792" t="s">
        <v>2159</v>
      </c>
      <c r="B31" s="794" t="s">
        <v>2158</v>
      </c>
      <c r="C31" s="793" t="s">
        <v>199</v>
      </c>
      <c r="D31" s="784">
        <v>4</v>
      </c>
      <c r="E31" s="723"/>
      <c r="F31" s="722"/>
      <c r="G31" s="717"/>
      <c r="H31" s="717"/>
      <c r="I31" s="717"/>
      <c r="J31" s="717"/>
      <c r="K31" s="717"/>
      <c r="L31" s="717"/>
      <c r="M31" s="717"/>
      <c r="N31" s="717"/>
      <c r="O31" s="717"/>
    </row>
    <row r="32" spans="1:15" s="596" customFormat="1" ht="12.75">
      <c r="A32" s="792" t="s">
        <v>2157</v>
      </c>
      <c r="B32" s="794" t="s">
        <v>2156</v>
      </c>
      <c r="C32" s="793" t="s">
        <v>199</v>
      </c>
      <c r="D32" s="784">
        <v>1</v>
      </c>
      <c r="E32" s="723"/>
      <c r="F32" s="722"/>
      <c r="G32" s="717"/>
      <c r="H32" s="717"/>
      <c r="I32" s="717"/>
      <c r="J32" s="717"/>
      <c r="K32" s="717"/>
      <c r="L32" s="717"/>
      <c r="M32" s="717"/>
      <c r="N32" s="717"/>
      <c r="O32" s="717"/>
    </row>
    <row r="33" spans="1:15" s="596" customFormat="1" ht="12.75">
      <c r="A33" s="792" t="s">
        <v>2155</v>
      </c>
      <c r="B33" s="794" t="s">
        <v>2154</v>
      </c>
      <c r="C33" s="793" t="s">
        <v>199</v>
      </c>
      <c r="D33" s="784">
        <v>1</v>
      </c>
      <c r="E33" s="723"/>
      <c r="F33" s="722"/>
      <c r="G33" s="717"/>
      <c r="H33" s="717"/>
      <c r="I33" s="717"/>
      <c r="J33" s="717"/>
      <c r="K33" s="717"/>
      <c r="L33" s="717"/>
      <c r="M33" s="717"/>
      <c r="N33" s="717"/>
      <c r="O33" s="717"/>
    </row>
    <row r="34" spans="1:15" s="596" customFormat="1" ht="12.75">
      <c r="A34" s="792" t="s">
        <v>2153</v>
      </c>
      <c r="B34" s="794" t="s">
        <v>2152</v>
      </c>
      <c r="C34" s="793" t="s">
        <v>199</v>
      </c>
      <c r="D34" s="784">
        <v>1</v>
      </c>
      <c r="E34" s="723"/>
      <c r="F34" s="722"/>
      <c r="G34" s="717"/>
      <c r="H34" s="717"/>
      <c r="I34" s="717"/>
      <c r="J34" s="717"/>
      <c r="K34" s="717"/>
      <c r="L34" s="717"/>
      <c r="M34" s="717"/>
      <c r="N34" s="717"/>
      <c r="O34" s="717"/>
    </row>
    <row r="35" spans="1:15" s="596" customFormat="1" ht="12.75">
      <c r="A35" s="792" t="s">
        <v>2151</v>
      </c>
      <c r="B35" s="794" t="s">
        <v>2150</v>
      </c>
      <c r="C35" s="793" t="s">
        <v>199</v>
      </c>
      <c r="D35" s="784">
        <v>2</v>
      </c>
      <c r="E35" s="723"/>
      <c r="F35" s="722"/>
      <c r="G35" s="717"/>
      <c r="H35" s="717"/>
      <c r="I35" s="717"/>
      <c r="J35" s="717"/>
      <c r="K35" s="717"/>
      <c r="L35" s="717"/>
      <c r="M35" s="717"/>
      <c r="N35" s="717"/>
      <c r="O35" s="717"/>
    </row>
    <row r="36" spans="1:15" s="596" customFormat="1" ht="12.75">
      <c r="A36" s="792" t="s">
        <v>2149</v>
      </c>
      <c r="B36" s="794" t="s">
        <v>2148</v>
      </c>
      <c r="C36" s="793" t="s">
        <v>199</v>
      </c>
      <c r="D36" s="784">
        <v>2</v>
      </c>
      <c r="E36" s="723"/>
      <c r="F36" s="722"/>
      <c r="G36" s="717"/>
      <c r="H36" s="717"/>
      <c r="I36" s="717"/>
      <c r="J36" s="717"/>
      <c r="K36" s="717"/>
      <c r="L36" s="717"/>
      <c r="M36" s="717"/>
      <c r="N36" s="717"/>
      <c r="O36" s="717"/>
    </row>
    <row r="37" spans="1:15" s="596" customFormat="1" ht="12.75">
      <c r="A37" s="792" t="s">
        <v>2147</v>
      </c>
      <c r="B37" s="795" t="s">
        <v>2146</v>
      </c>
      <c r="C37" s="793" t="s">
        <v>199</v>
      </c>
      <c r="D37" s="784">
        <v>1</v>
      </c>
      <c r="E37" s="723"/>
      <c r="F37" s="722"/>
      <c r="G37" s="717"/>
      <c r="H37" s="717"/>
      <c r="I37" s="717"/>
      <c r="J37" s="717"/>
      <c r="K37" s="717"/>
      <c r="L37" s="717"/>
      <c r="M37" s="717"/>
      <c r="N37" s="717"/>
      <c r="O37" s="717"/>
    </row>
    <row r="38" spans="1:15" s="596" customFormat="1" ht="12.75">
      <c r="A38" s="792" t="s">
        <v>2145</v>
      </c>
      <c r="B38" s="794" t="s">
        <v>2144</v>
      </c>
      <c r="C38" s="793" t="s">
        <v>199</v>
      </c>
      <c r="D38" s="784">
        <v>2</v>
      </c>
      <c r="E38" s="723"/>
      <c r="F38" s="722"/>
      <c r="G38" s="717"/>
      <c r="H38" s="717"/>
      <c r="I38" s="717"/>
      <c r="J38" s="717"/>
      <c r="K38" s="717"/>
      <c r="L38" s="717"/>
      <c r="M38" s="717"/>
      <c r="N38" s="717"/>
      <c r="O38" s="717"/>
    </row>
    <row r="39" spans="1:15" s="596" customFormat="1" ht="12.75">
      <c r="A39" s="792" t="s">
        <v>2143</v>
      </c>
      <c r="B39" s="794" t="s">
        <v>2142</v>
      </c>
      <c r="C39" s="793" t="s">
        <v>199</v>
      </c>
      <c r="D39" s="784">
        <v>1</v>
      </c>
      <c r="E39" s="723"/>
      <c r="F39" s="722"/>
      <c r="G39" s="717"/>
      <c r="H39" s="717"/>
      <c r="I39" s="717"/>
      <c r="J39" s="717"/>
      <c r="K39" s="717"/>
      <c r="L39" s="717"/>
      <c r="M39" s="717"/>
      <c r="N39" s="717"/>
      <c r="O39" s="717"/>
    </row>
    <row r="40" spans="1:15" s="596" customFormat="1" ht="12.75">
      <c r="A40" s="792" t="s">
        <v>2141</v>
      </c>
      <c r="B40" s="794" t="s">
        <v>2140</v>
      </c>
      <c r="C40" s="793" t="s">
        <v>199</v>
      </c>
      <c r="D40" s="784">
        <v>1</v>
      </c>
      <c r="E40" s="723"/>
      <c r="F40" s="722"/>
      <c r="G40" s="717"/>
      <c r="H40" s="717"/>
      <c r="I40" s="717"/>
      <c r="J40" s="717"/>
      <c r="K40" s="717"/>
      <c r="L40" s="717"/>
      <c r="M40" s="717"/>
      <c r="N40" s="717"/>
      <c r="O40" s="717"/>
    </row>
    <row r="41" spans="1:15" s="596" customFormat="1" ht="12.75">
      <c r="A41" s="792" t="s">
        <v>2139</v>
      </c>
      <c r="B41" s="794" t="s">
        <v>2138</v>
      </c>
      <c r="C41" s="793" t="s">
        <v>199</v>
      </c>
      <c r="D41" s="784">
        <v>1</v>
      </c>
      <c r="E41" s="723"/>
      <c r="F41" s="722"/>
      <c r="G41" s="717"/>
      <c r="H41" s="717"/>
      <c r="I41" s="717"/>
      <c r="J41" s="717"/>
      <c r="K41" s="717"/>
      <c r="L41" s="717"/>
      <c r="M41" s="717"/>
      <c r="N41" s="717"/>
      <c r="O41" s="717"/>
    </row>
    <row r="42" spans="1:15" s="596" customFormat="1" ht="12.75">
      <c r="A42" s="792" t="s">
        <v>2137</v>
      </c>
      <c r="B42" s="794" t="s">
        <v>2136</v>
      </c>
      <c r="C42" s="793" t="s">
        <v>199</v>
      </c>
      <c r="D42" s="784">
        <v>17</v>
      </c>
      <c r="E42" s="723"/>
      <c r="F42" s="722"/>
      <c r="G42" s="717"/>
      <c r="H42" s="717"/>
      <c r="I42" s="717"/>
      <c r="J42" s="717"/>
      <c r="K42" s="717"/>
      <c r="L42" s="717"/>
      <c r="M42" s="717"/>
      <c r="N42" s="717"/>
      <c r="O42" s="717"/>
    </row>
    <row r="43" spans="1:15" s="596" customFormat="1" ht="12.75">
      <c r="A43" s="792" t="s">
        <v>2135</v>
      </c>
      <c r="B43" s="794" t="s">
        <v>2134</v>
      </c>
      <c r="C43" s="793" t="s">
        <v>199</v>
      </c>
      <c r="D43" s="784">
        <v>17</v>
      </c>
      <c r="E43" s="723"/>
      <c r="F43" s="722"/>
      <c r="G43" s="717"/>
      <c r="H43" s="717"/>
      <c r="I43" s="717"/>
      <c r="J43" s="717"/>
      <c r="K43" s="717"/>
      <c r="L43" s="717"/>
      <c r="M43" s="717"/>
      <c r="N43" s="717"/>
      <c r="O43" s="717"/>
    </row>
    <row r="44" spans="1:15" s="596" customFormat="1" ht="12.75">
      <c r="A44" s="792" t="s">
        <v>2133</v>
      </c>
      <c r="B44" s="794" t="s">
        <v>2132</v>
      </c>
      <c r="C44" s="793" t="s">
        <v>199</v>
      </c>
      <c r="D44" s="784">
        <v>7</v>
      </c>
      <c r="E44" s="723"/>
      <c r="F44" s="722"/>
      <c r="G44" s="717"/>
      <c r="H44" s="717"/>
      <c r="I44" s="717"/>
      <c r="J44" s="717"/>
      <c r="K44" s="717"/>
      <c r="L44" s="717"/>
      <c r="M44" s="717"/>
      <c r="N44" s="717"/>
      <c r="O44" s="717"/>
    </row>
    <row r="45" spans="1:15" s="596" customFormat="1" ht="12.75">
      <c r="A45" s="792" t="s">
        <v>2131</v>
      </c>
      <c r="B45" s="794" t="s">
        <v>2130</v>
      </c>
      <c r="C45" s="793" t="s">
        <v>199</v>
      </c>
      <c r="D45" s="784">
        <v>4</v>
      </c>
      <c r="E45" s="723"/>
      <c r="F45" s="722"/>
      <c r="G45" s="717"/>
      <c r="H45" s="717"/>
      <c r="I45" s="717"/>
      <c r="J45" s="717"/>
      <c r="K45" s="717"/>
      <c r="L45" s="717"/>
      <c r="M45" s="717"/>
      <c r="N45" s="717"/>
      <c r="O45" s="717"/>
    </row>
    <row r="46" spans="1:15" s="596" customFormat="1" ht="12.75">
      <c r="A46" s="792" t="s">
        <v>2129</v>
      </c>
      <c r="B46" s="794" t="s">
        <v>2128</v>
      </c>
      <c r="C46" s="793" t="s">
        <v>199</v>
      </c>
      <c r="D46" s="784">
        <v>1</v>
      </c>
      <c r="E46" s="723"/>
      <c r="F46" s="722"/>
      <c r="G46" s="717"/>
      <c r="H46" s="717"/>
      <c r="I46" s="717"/>
      <c r="J46" s="717"/>
      <c r="K46" s="717"/>
      <c r="L46" s="717"/>
      <c r="M46" s="717"/>
      <c r="N46" s="717"/>
      <c r="O46" s="717"/>
    </row>
    <row r="47" spans="1:15" s="596" customFormat="1" ht="12.75">
      <c r="A47" s="792" t="s">
        <v>2127</v>
      </c>
      <c r="B47" s="794" t="s">
        <v>2126</v>
      </c>
      <c r="C47" s="793" t="s">
        <v>199</v>
      </c>
      <c r="D47" s="784">
        <v>1</v>
      </c>
      <c r="E47" s="723"/>
      <c r="F47" s="722"/>
      <c r="G47" s="717"/>
      <c r="H47" s="717"/>
      <c r="I47" s="717"/>
      <c r="J47" s="717"/>
      <c r="K47" s="717"/>
      <c r="L47" s="717"/>
      <c r="M47" s="717"/>
      <c r="N47" s="717"/>
      <c r="O47" s="717"/>
    </row>
    <row r="48" spans="1:15" s="596" customFormat="1" ht="12.75">
      <c r="A48" s="792" t="s">
        <v>2125</v>
      </c>
      <c r="B48" s="794" t="s">
        <v>2124</v>
      </c>
      <c r="C48" s="793" t="s">
        <v>199</v>
      </c>
      <c r="D48" s="784">
        <v>1</v>
      </c>
      <c r="E48" s="723"/>
      <c r="F48" s="722"/>
      <c r="G48" s="717"/>
      <c r="H48" s="717"/>
      <c r="I48" s="717"/>
      <c r="J48" s="717"/>
      <c r="K48" s="717"/>
      <c r="L48" s="717"/>
      <c r="M48" s="717"/>
      <c r="N48" s="717"/>
      <c r="O48" s="717"/>
    </row>
    <row r="49" spans="1:15" s="596" customFormat="1" ht="12.75">
      <c r="A49" s="756"/>
      <c r="B49" s="794"/>
      <c r="C49" s="793"/>
      <c r="D49" s="784"/>
      <c r="E49" s="723"/>
      <c r="F49" s="722"/>
      <c r="G49" s="717"/>
      <c r="H49" s="717"/>
      <c r="I49" s="717"/>
      <c r="J49" s="717"/>
      <c r="K49" s="717"/>
      <c r="L49" s="717"/>
      <c r="M49" s="717"/>
      <c r="N49" s="717"/>
      <c r="O49" s="717"/>
    </row>
    <row r="50" spans="1:15" s="596" customFormat="1" ht="12.75">
      <c r="A50" s="754"/>
      <c r="B50" s="753"/>
      <c r="C50" s="752"/>
      <c r="D50" s="751"/>
      <c r="E50" s="723"/>
      <c r="F50" s="722"/>
      <c r="G50" s="717"/>
      <c r="H50" s="717"/>
      <c r="I50" s="717"/>
      <c r="J50" s="717"/>
      <c r="K50" s="717"/>
      <c r="L50" s="717"/>
      <c r="M50" s="717"/>
      <c r="N50" s="717"/>
      <c r="O50" s="717"/>
    </row>
    <row r="51" spans="1:15" s="596" customFormat="1" ht="12.75" customHeight="1">
      <c r="A51" s="721"/>
      <c r="B51" s="1155" t="s">
        <v>1839</v>
      </c>
      <c r="C51" s="1156"/>
      <c r="D51" s="1156"/>
      <c r="E51" s="1157"/>
      <c r="F51" s="630"/>
      <c r="G51" s="717"/>
      <c r="H51" s="717"/>
      <c r="I51" s="717"/>
      <c r="J51" s="717"/>
      <c r="K51" s="717"/>
      <c r="L51" s="717"/>
      <c r="M51" s="717"/>
      <c r="N51" s="717"/>
      <c r="O51" s="717"/>
    </row>
    <row r="52" spans="1:15" s="596" customFormat="1" ht="12.75">
      <c r="A52" s="750"/>
      <c r="B52" s="749"/>
      <c r="C52" s="748"/>
      <c r="D52" s="748"/>
      <c r="E52" s="603"/>
      <c r="F52" s="718"/>
      <c r="G52" s="717"/>
      <c r="H52" s="717"/>
      <c r="I52" s="717"/>
      <c r="J52" s="717"/>
      <c r="K52" s="717"/>
      <c r="L52" s="717"/>
      <c r="M52" s="717"/>
      <c r="N52" s="717"/>
      <c r="O52" s="717"/>
    </row>
  </sheetData>
  <sheetProtection algorithmName="SHA-512" hashValue="pa3DD6cwbBraRLQtEZORB74t0iaRmzYZnJT2BSI8Rx+wA70mnT/Pf+wHt9vYGK9v8rScF1L83PYs+EYHuEJFZA==" saltValue="XcVtqmv1zcw+hE+TJ68trg==" spinCount="100000" sheet="1" objects="1" scenarios="1"/>
  <protectedRanges>
    <protectedRange sqref="F5:F8 F50" name="Sheet 1_2_2_1" securityDescriptor="O:WDG:WDD:(A;;CC;;;WD)"/>
    <protectedRange sqref="F9:F49" name="Sheet 1_2_2_1_1" securityDescriptor="O:WDG:WDD:(A;;CC;;;WD)"/>
  </protectedRanges>
  <mergeCells count="3">
    <mergeCell ref="D1:F3"/>
    <mergeCell ref="A2:B2"/>
    <mergeCell ref="B51:E51"/>
  </mergeCells>
  <printOptions horizontalCentered="1"/>
  <pageMargins left="0.39370078740157483" right="0.39370078740157483" top="0.39370078740157483" bottom="0.59055118110236227" header="0.39370078740157483" footer="0.39370078740157483"/>
  <pageSetup paperSize="9" scale="91" orientation="portrait" useFirstPageNumber="1" r:id="rId1"/>
  <headerFooter>
    <oddHeader>&amp;R&amp;"+,Regular"&amp;8&amp;K01+010&amp;G</oddHeader>
    <oddFooter>&amp;C&amp;A-&amp;P</oddFooter>
  </headerFooter>
  <rowBreaks count="1" manualBreakCount="1">
    <brk id="52" max="16383" man="1"/>
  </rowBreaks>
  <legacyDrawingHF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51"/>
  <sheetViews>
    <sheetView view="pageBreakPreview" topLeftCell="A31" zoomScaleSheetLayoutView="100" zoomScalePageLayoutView="85" workbookViewId="0">
      <selection sqref="A1:D1048576"/>
    </sheetView>
  </sheetViews>
  <sheetFormatPr defaultColWidth="7.5703125" defaultRowHeight="15"/>
  <cols>
    <col min="1" max="1" width="7.42578125" style="595" customWidth="1"/>
    <col min="2" max="2" width="49.85546875" style="595" customWidth="1"/>
    <col min="3" max="3" width="5.42578125" style="595" customWidth="1"/>
    <col min="4" max="4" width="6.42578125" style="595" customWidth="1"/>
    <col min="5" max="6" width="13" style="595" customWidth="1"/>
    <col min="7" max="16384" width="7.5703125" style="595"/>
  </cols>
  <sheetData>
    <row r="1" spans="1:15" s="596" customFormat="1" ht="14.1" customHeight="1">
      <c r="A1" s="776" t="str">
        <f>[11]MS!G2</f>
        <v>A878</v>
      </c>
      <c r="B1" s="775" t="str">
        <f>[11]MS!H2</f>
        <v>Civil Aviation</v>
      </c>
      <c r="C1" s="774"/>
      <c r="D1" s="1145"/>
      <c r="E1" s="1145"/>
      <c r="F1" s="1145"/>
    </row>
    <row r="2" spans="1:15" s="596" customFormat="1" ht="14.1" customHeight="1">
      <c r="A2" s="1154" t="str">
        <f>Index!B15</f>
        <v>6.7 - S11 - Hot Water</v>
      </c>
      <c r="B2" s="1154"/>
      <c r="C2" s="774"/>
      <c r="D2" s="1145"/>
      <c r="E2" s="1145"/>
      <c r="F2" s="1145"/>
    </row>
    <row r="3" spans="1:15" s="596" customFormat="1" ht="14.1" customHeight="1">
      <c r="A3" s="773" t="s">
        <v>2018</v>
      </c>
      <c r="B3" s="772"/>
      <c r="C3" s="771"/>
      <c r="D3" s="1145"/>
      <c r="E3" s="1145"/>
      <c r="F3" s="1145"/>
    </row>
    <row r="4" spans="1:15" s="596" customFormat="1" ht="14.1" customHeight="1">
      <c r="A4" s="770" t="s">
        <v>2017</v>
      </c>
      <c r="B4" s="769" t="s">
        <v>0</v>
      </c>
      <c r="C4" s="769" t="s">
        <v>713</v>
      </c>
      <c r="D4" s="769" t="s">
        <v>714</v>
      </c>
      <c r="E4" s="746" t="s">
        <v>715</v>
      </c>
      <c r="F4" s="746" t="s">
        <v>275</v>
      </c>
    </row>
    <row r="5" spans="1:15" s="743" customFormat="1" ht="12.75">
      <c r="A5" s="756"/>
      <c r="B5" s="753"/>
      <c r="C5" s="752"/>
      <c r="D5" s="751"/>
      <c r="E5" s="744"/>
      <c r="F5" s="722" t="str">
        <f>IF(E5&lt;&gt;"",IF(C5&lt;&gt;"",E5*D5,""),"")</f>
        <v/>
      </c>
    </row>
    <row r="6" spans="1:15" s="743" customFormat="1" ht="17.25">
      <c r="A6" s="800"/>
      <c r="B6" s="767" t="s">
        <v>2222</v>
      </c>
      <c r="C6" s="752"/>
      <c r="D6" s="751"/>
      <c r="E6" s="744"/>
      <c r="F6" s="722" t="str">
        <f>IF(E6&lt;&gt;"",IF(C6&lt;&gt;"",E6*D6,""),"")</f>
        <v/>
      </c>
    </row>
    <row r="7" spans="1:15" s="596" customFormat="1" ht="38.25">
      <c r="A7" s="756" t="str">
        <f ca="1">IF(C7&lt;&gt;"",TEXT(MID(CELL("filename",$A$1),FIND("]",CELL("filename",$A$1))+1,32),"0")&amp;"."&amp;TEXT(COUNTIF($C$5:C7,"&lt;&gt;"&amp;""),"0"),"")</f>
        <v/>
      </c>
      <c r="B7" s="766" t="s">
        <v>2221</v>
      </c>
      <c r="C7" s="751"/>
      <c r="D7" s="752"/>
      <c r="E7" s="723"/>
      <c r="F7" s="722" t="str">
        <f>IF(E7&lt;&gt;"",IF(C7&lt;&gt;"",E7*D7,""),"")</f>
        <v/>
      </c>
    </row>
    <row r="8" spans="1:15" s="596" customFormat="1" ht="12.75">
      <c r="A8" s="756"/>
      <c r="B8" s="766"/>
      <c r="C8" s="751"/>
      <c r="D8" s="752"/>
      <c r="E8" s="723"/>
      <c r="F8" s="722"/>
    </row>
    <row r="9" spans="1:15" s="596" customFormat="1" ht="12.75">
      <c r="A9" s="756"/>
      <c r="B9" s="761" t="s">
        <v>2192</v>
      </c>
      <c r="C9" s="751"/>
      <c r="D9" s="752"/>
      <c r="E9" s="723"/>
      <c r="F9" s="722"/>
    </row>
    <row r="10" spans="1:15" s="596" customFormat="1" ht="12.75">
      <c r="A10" s="792" t="s">
        <v>2220</v>
      </c>
      <c r="B10" s="802" t="s">
        <v>2219</v>
      </c>
      <c r="C10" s="797" t="s">
        <v>199</v>
      </c>
      <c r="D10" s="801">
        <v>2</v>
      </c>
      <c r="E10" s="723"/>
      <c r="F10" s="722"/>
    </row>
    <row r="11" spans="1:15" s="596" customFormat="1" ht="12.75">
      <c r="A11" s="792" t="str">
        <f ca="1">IF(C11&lt;&gt;"",TEXT(MID(CELL("filename",$A$1),FIND("]",CELL("filename",$A$1))+1,32),"0")&amp;"."&amp;TEXT(COUNTIF($C$5:C11,"&lt;&gt;"&amp;""),"0"),"")</f>
        <v/>
      </c>
      <c r="C11" s="738"/>
      <c r="E11" s="632"/>
      <c r="F11" s="726"/>
      <c r="G11" s="717"/>
      <c r="H11" s="717"/>
      <c r="I11" s="717"/>
      <c r="J11" s="717"/>
      <c r="K11" s="717"/>
      <c r="L11" s="717"/>
      <c r="M11" s="717"/>
      <c r="N11" s="717"/>
      <c r="O11" s="717"/>
    </row>
    <row r="12" spans="1:15" s="596" customFormat="1" ht="12.75">
      <c r="A12" s="792" t="str">
        <f ca="1">IF(C12&lt;&gt;"",TEXT(MID(CELL("filename",$A$1),FIND("]",CELL("filename",$A$1))+1,32),"0")&amp;"."&amp;TEXT(COUNTIF($C$5:C12,"&lt;&gt;"&amp;""),"0"),"")</f>
        <v/>
      </c>
      <c r="B12" s="761" t="s">
        <v>2183</v>
      </c>
      <c r="C12" s="751"/>
      <c r="D12" s="752"/>
      <c r="E12" s="632"/>
      <c r="F12" s="726"/>
      <c r="G12" s="717"/>
      <c r="H12" s="717"/>
      <c r="I12" s="717"/>
      <c r="J12" s="717"/>
      <c r="K12" s="717"/>
      <c r="L12" s="717"/>
      <c r="M12" s="717"/>
      <c r="N12" s="717"/>
      <c r="O12" s="717"/>
    </row>
    <row r="13" spans="1:15" s="596" customFormat="1" ht="12.75">
      <c r="A13" s="792" t="s">
        <v>2218</v>
      </c>
      <c r="B13" s="740" t="s">
        <v>2217</v>
      </c>
      <c r="C13" s="793" t="s">
        <v>196</v>
      </c>
      <c r="D13" s="752">
        <v>10</v>
      </c>
      <c r="E13" s="632"/>
      <c r="F13" s="765"/>
      <c r="G13" s="717"/>
      <c r="H13" s="717"/>
      <c r="I13" s="717"/>
      <c r="J13" s="717"/>
      <c r="K13" s="717"/>
      <c r="L13" s="717"/>
      <c r="M13" s="717"/>
      <c r="N13" s="717"/>
      <c r="O13" s="717"/>
    </row>
    <row r="14" spans="1:15" s="596" customFormat="1" ht="12.75">
      <c r="A14" s="792" t="s">
        <v>2216</v>
      </c>
      <c r="B14" s="740" t="s">
        <v>2215</v>
      </c>
      <c r="C14" s="793" t="s">
        <v>196</v>
      </c>
      <c r="D14" s="752">
        <v>30</v>
      </c>
      <c r="E14" s="632"/>
      <c r="F14" s="726"/>
      <c r="G14" s="717"/>
      <c r="H14" s="717"/>
      <c r="I14" s="717"/>
      <c r="J14" s="717"/>
      <c r="K14" s="717"/>
      <c r="L14" s="717"/>
      <c r="M14" s="717"/>
      <c r="N14" s="717"/>
      <c r="O14" s="717"/>
    </row>
    <row r="15" spans="1:15" s="596" customFormat="1" ht="25.5">
      <c r="A15" s="792" t="s">
        <v>2214</v>
      </c>
      <c r="B15" s="741" t="s">
        <v>2175</v>
      </c>
      <c r="C15" s="764" t="s">
        <v>196</v>
      </c>
      <c r="D15" s="752">
        <v>35</v>
      </c>
      <c r="E15" s="632"/>
      <c r="F15" s="726"/>
      <c r="G15" s="717"/>
      <c r="H15" s="717"/>
      <c r="I15" s="717"/>
      <c r="J15" s="717"/>
      <c r="K15" s="717"/>
      <c r="L15" s="717"/>
      <c r="M15" s="717"/>
      <c r="N15" s="717"/>
      <c r="O15" s="717"/>
    </row>
    <row r="16" spans="1:15" s="596" customFormat="1" ht="25.5">
      <c r="A16" s="792" t="s">
        <v>2213</v>
      </c>
      <c r="B16" s="740" t="s">
        <v>2212</v>
      </c>
      <c r="C16" s="764" t="s">
        <v>196</v>
      </c>
      <c r="D16" s="752">
        <v>40</v>
      </c>
      <c r="E16" s="632"/>
      <c r="F16" s="726"/>
      <c r="G16" s="717"/>
      <c r="H16" s="717"/>
      <c r="I16" s="717"/>
      <c r="J16" s="717"/>
      <c r="K16" s="717"/>
      <c r="L16" s="717"/>
      <c r="M16" s="717"/>
      <c r="N16" s="717"/>
      <c r="O16" s="717"/>
    </row>
    <row r="17" spans="1:15" s="596" customFormat="1" ht="12.75">
      <c r="A17" s="756"/>
      <c r="B17" s="741"/>
      <c r="C17" s="751"/>
      <c r="D17" s="751"/>
      <c r="E17" s="632"/>
      <c r="F17" s="722"/>
      <c r="G17" s="717"/>
      <c r="H17" s="717"/>
      <c r="I17" s="717"/>
      <c r="J17" s="717"/>
      <c r="K17" s="717"/>
      <c r="L17" s="717"/>
      <c r="M17" s="717"/>
      <c r="N17" s="717"/>
      <c r="O17" s="717"/>
    </row>
    <row r="18" spans="1:15" s="596" customFormat="1" ht="12.75">
      <c r="A18" s="756"/>
      <c r="B18" s="761" t="s">
        <v>2168</v>
      </c>
      <c r="C18" s="751"/>
      <c r="D18" s="751"/>
      <c r="E18" s="632"/>
      <c r="F18" s="722"/>
      <c r="G18" s="717"/>
      <c r="H18" s="717"/>
      <c r="I18" s="717"/>
      <c r="J18" s="717"/>
      <c r="K18" s="717"/>
      <c r="L18" s="717"/>
      <c r="M18" s="717"/>
      <c r="N18" s="717"/>
      <c r="O18" s="717"/>
    </row>
    <row r="19" spans="1:15" s="596" customFormat="1" ht="12.75">
      <c r="A19" s="792" t="s">
        <v>2211</v>
      </c>
      <c r="B19" s="741" t="s">
        <v>2166</v>
      </c>
      <c r="C19" s="793" t="s">
        <v>199</v>
      </c>
      <c r="D19" s="784">
        <v>4</v>
      </c>
      <c r="E19" s="632"/>
      <c r="F19" s="722"/>
      <c r="G19" s="717"/>
      <c r="H19" s="717"/>
      <c r="I19" s="717"/>
      <c r="J19" s="717"/>
      <c r="K19" s="717"/>
      <c r="L19" s="717"/>
      <c r="M19" s="717"/>
      <c r="N19" s="717"/>
      <c r="O19" s="717"/>
    </row>
    <row r="20" spans="1:15" s="596" customFormat="1" ht="12.75">
      <c r="A20" s="792" t="s">
        <v>2210</v>
      </c>
      <c r="B20" s="741" t="s">
        <v>2209</v>
      </c>
      <c r="C20" s="793" t="s">
        <v>199</v>
      </c>
      <c r="D20" s="784">
        <v>8</v>
      </c>
      <c r="E20" s="632"/>
      <c r="F20" s="722"/>
      <c r="G20" s="717"/>
      <c r="H20" s="717"/>
      <c r="I20" s="717"/>
      <c r="J20" s="717"/>
      <c r="K20" s="717"/>
      <c r="L20" s="717"/>
      <c r="M20" s="717"/>
      <c r="N20" s="717"/>
      <c r="O20" s="717"/>
    </row>
    <row r="21" spans="1:15" s="596" customFormat="1" ht="12.75">
      <c r="A21" s="792" t="s">
        <v>2208</v>
      </c>
      <c r="B21" s="741" t="s">
        <v>2207</v>
      </c>
      <c r="C21" s="793" t="s">
        <v>199</v>
      </c>
      <c r="D21" s="801">
        <v>6</v>
      </c>
      <c r="E21" s="632"/>
      <c r="F21" s="722"/>
      <c r="G21" s="717"/>
      <c r="H21" s="717"/>
      <c r="I21" s="717"/>
      <c r="J21" s="717"/>
      <c r="K21" s="717"/>
      <c r="L21" s="717"/>
      <c r="M21" s="717"/>
      <c r="N21" s="717"/>
      <c r="O21" s="717"/>
    </row>
    <row r="22" spans="1:15" s="596" customFormat="1" ht="12.75">
      <c r="A22" s="792" t="s">
        <v>2206</v>
      </c>
      <c r="B22" s="596" t="s">
        <v>2205</v>
      </c>
      <c r="C22" s="793" t="s">
        <v>199</v>
      </c>
      <c r="D22" s="784">
        <v>2</v>
      </c>
      <c r="E22" s="632"/>
      <c r="F22" s="722"/>
      <c r="G22" s="717"/>
      <c r="H22" s="717"/>
      <c r="I22" s="717"/>
      <c r="J22" s="717"/>
      <c r="K22" s="717"/>
      <c r="L22" s="717"/>
      <c r="M22" s="717"/>
      <c r="N22" s="717"/>
      <c r="O22" s="717"/>
    </row>
    <row r="23" spans="1:15" s="596" customFormat="1" ht="12.75">
      <c r="A23" s="792" t="s">
        <v>2204</v>
      </c>
      <c r="B23" s="741" t="s">
        <v>2203</v>
      </c>
      <c r="C23" s="793" t="s">
        <v>199</v>
      </c>
      <c r="D23" s="784">
        <v>2</v>
      </c>
      <c r="E23" s="723"/>
      <c r="F23" s="722"/>
      <c r="G23" s="717"/>
      <c r="H23" s="717"/>
      <c r="I23" s="717"/>
      <c r="J23" s="717"/>
      <c r="K23" s="717"/>
      <c r="L23" s="717"/>
      <c r="M23" s="717"/>
      <c r="N23" s="717"/>
      <c r="O23" s="717"/>
    </row>
    <row r="24" spans="1:15" s="596" customFormat="1" ht="12.75">
      <c r="A24" s="792" t="s">
        <v>2202</v>
      </c>
      <c r="B24" s="741" t="s">
        <v>2201</v>
      </c>
      <c r="C24" s="793" t="s">
        <v>199</v>
      </c>
      <c r="D24" s="784">
        <v>2</v>
      </c>
      <c r="E24" s="723"/>
      <c r="F24" s="722"/>
      <c r="G24" s="717"/>
      <c r="H24" s="717"/>
      <c r="I24" s="717"/>
      <c r="J24" s="717"/>
      <c r="K24" s="717"/>
      <c r="L24" s="717"/>
      <c r="M24" s="717"/>
      <c r="N24" s="717"/>
      <c r="O24" s="717"/>
    </row>
    <row r="25" spans="1:15" s="596" customFormat="1" ht="12.75">
      <c r="A25" s="792" t="s">
        <v>2200</v>
      </c>
      <c r="B25" s="741" t="s">
        <v>2199</v>
      </c>
      <c r="C25" s="793" t="s">
        <v>199</v>
      </c>
      <c r="D25" s="784">
        <v>3</v>
      </c>
      <c r="E25" s="723"/>
      <c r="F25" s="722"/>
      <c r="G25" s="717"/>
      <c r="H25" s="717"/>
      <c r="I25" s="717"/>
      <c r="J25" s="717"/>
      <c r="K25" s="717"/>
      <c r="L25" s="717"/>
      <c r="M25" s="717"/>
      <c r="N25" s="717"/>
      <c r="O25" s="717"/>
    </row>
    <row r="26" spans="1:15" s="596" customFormat="1" ht="12.75">
      <c r="A26" s="792" t="s">
        <v>2198</v>
      </c>
      <c r="B26" s="741" t="s">
        <v>2197</v>
      </c>
      <c r="C26" s="793" t="s">
        <v>199</v>
      </c>
      <c r="D26" s="784">
        <v>3</v>
      </c>
      <c r="E26" s="723"/>
      <c r="F26" s="722"/>
      <c r="G26" s="717"/>
      <c r="H26" s="717"/>
      <c r="I26" s="717"/>
      <c r="J26" s="717"/>
      <c r="K26" s="717"/>
      <c r="L26" s="717"/>
      <c r="M26" s="717"/>
      <c r="N26" s="717"/>
      <c r="O26" s="717"/>
    </row>
    <row r="27" spans="1:15" s="596" customFormat="1" ht="12.75">
      <c r="A27" s="792" t="s">
        <v>2196</v>
      </c>
      <c r="B27" s="741" t="s">
        <v>2195</v>
      </c>
      <c r="C27" s="793" t="s">
        <v>199</v>
      </c>
      <c r="D27" s="784">
        <v>2</v>
      </c>
      <c r="E27" s="723"/>
      <c r="F27" s="722"/>
      <c r="G27" s="717"/>
      <c r="H27" s="717"/>
      <c r="I27" s="717"/>
      <c r="J27" s="717"/>
      <c r="K27" s="717"/>
      <c r="L27" s="717"/>
      <c r="M27" s="717"/>
      <c r="N27" s="717"/>
      <c r="O27" s="717"/>
    </row>
    <row r="28" spans="1:15" s="596" customFormat="1" ht="12.75">
      <c r="A28" s="792" t="str">
        <f ca="1">IF(C28&lt;&gt;"",TEXT(MID(CELL("filename",$A$1),FIND("]",CELL("filename",$A$1))+1,32),"0")&amp;"."&amp;TEXT(COUNTIF($C$5:C28,"&lt;&gt;"&amp;""),"0"),"")</f>
        <v/>
      </c>
      <c r="C28" s="793"/>
      <c r="D28" s="784"/>
      <c r="E28" s="723"/>
      <c r="F28" s="722"/>
      <c r="G28" s="717"/>
      <c r="H28" s="717"/>
      <c r="I28" s="717"/>
      <c r="J28" s="717"/>
      <c r="K28" s="717"/>
      <c r="L28" s="717"/>
      <c r="M28" s="717"/>
      <c r="N28" s="717"/>
      <c r="O28" s="717"/>
    </row>
    <row r="29" spans="1:15" s="596" customFormat="1" ht="12.75">
      <c r="A29" s="792"/>
      <c r="C29" s="793"/>
      <c r="D29" s="784"/>
      <c r="E29" s="723"/>
      <c r="F29" s="722"/>
      <c r="G29" s="717"/>
      <c r="H29" s="717"/>
      <c r="I29" s="717"/>
      <c r="J29" s="717"/>
      <c r="K29" s="717"/>
      <c r="L29" s="717"/>
      <c r="M29" s="717"/>
      <c r="N29" s="717"/>
      <c r="O29" s="717"/>
    </row>
    <row r="30" spans="1:15" s="596" customFormat="1" ht="12.75">
      <c r="A30" s="792"/>
      <c r="B30" s="741"/>
      <c r="C30" s="793"/>
      <c r="D30" s="784"/>
      <c r="E30" s="723"/>
      <c r="F30" s="722"/>
      <c r="G30" s="717"/>
      <c r="H30" s="717"/>
      <c r="I30" s="717"/>
      <c r="J30" s="717"/>
      <c r="K30" s="717"/>
      <c r="L30" s="717"/>
      <c r="M30" s="717"/>
      <c r="N30" s="717"/>
      <c r="O30" s="717"/>
    </row>
    <row r="31" spans="1:15" s="596" customFormat="1" ht="12.75">
      <c r="A31" s="792"/>
      <c r="B31" s="741"/>
      <c r="C31" s="793"/>
      <c r="D31" s="784"/>
      <c r="E31" s="723"/>
      <c r="F31" s="722"/>
      <c r="G31" s="717"/>
      <c r="H31" s="717"/>
      <c r="I31" s="717"/>
      <c r="J31" s="717"/>
      <c r="K31" s="717"/>
      <c r="L31" s="717"/>
      <c r="M31" s="717"/>
      <c r="N31" s="717"/>
      <c r="O31" s="717"/>
    </row>
    <row r="32" spans="1:15" s="596" customFormat="1" ht="12.75">
      <c r="A32" s="792"/>
      <c r="B32" s="741"/>
      <c r="C32" s="793"/>
      <c r="D32" s="784"/>
      <c r="E32" s="723"/>
      <c r="F32" s="722"/>
      <c r="G32" s="717"/>
      <c r="H32" s="717"/>
      <c r="I32" s="717"/>
      <c r="J32" s="717"/>
      <c r="K32" s="717"/>
      <c r="L32" s="717"/>
      <c r="M32" s="717"/>
      <c r="N32" s="717"/>
      <c r="O32" s="717"/>
    </row>
    <row r="33" spans="1:15" s="596" customFormat="1" ht="12.75">
      <c r="A33" s="792"/>
      <c r="B33" s="741"/>
      <c r="C33" s="793"/>
      <c r="D33" s="784"/>
      <c r="E33" s="723"/>
      <c r="F33" s="722"/>
      <c r="G33" s="717"/>
      <c r="H33" s="717"/>
      <c r="I33" s="717"/>
      <c r="J33" s="717"/>
      <c r="K33" s="717"/>
      <c r="L33" s="717"/>
      <c r="M33" s="717"/>
      <c r="N33" s="717"/>
      <c r="O33" s="717"/>
    </row>
    <row r="34" spans="1:15" s="596" customFormat="1" ht="12.75">
      <c r="A34" s="792"/>
      <c r="B34" s="741"/>
      <c r="C34" s="793"/>
      <c r="D34" s="784"/>
      <c r="E34" s="723"/>
      <c r="F34" s="722"/>
      <c r="G34" s="717"/>
      <c r="H34" s="717"/>
      <c r="I34" s="717"/>
      <c r="J34" s="717"/>
      <c r="K34" s="717"/>
      <c r="L34" s="717"/>
      <c r="M34" s="717"/>
      <c r="N34" s="717"/>
      <c r="O34" s="717"/>
    </row>
    <row r="35" spans="1:15" s="596" customFormat="1" ht="12.75">
      <c r="A35" s="792"/>
      <c r="B35" s="741"/>
      <c r="C35" s="793"/>
      <c r="D35" s="784"/>
      <c r="E35" s="723"/>
      <c r="F35" s="722"/>
      <c r="G35" s="717"/>
      <c r="H35" s="717"/>
      <c r="I35" s="717"/>
      <c r="J35" s="717"/>
      <c r="K35" s="717"/>
      <c r="L35" s="717"/>
      <c r="M35" s="717"/>
      <c r="N35" s="717"/>
      <c r="O35" s="717"/>
    </row>
    <row r="36" spans="1:15" s="596" customFormat="1" ht="12.75">
      <c r="A36" s="792"/>
      <c r="B36" s="741"/>
      <c r="C36" s="793"/>
      <c r="D36" s="784"/>
      <c r="E36" s="723"/>
      <c r="F36" s="722"/>
      <c r="G36" s="717"/>
      <c r="H36" s="717"/>
      <c r="I36" s="717"/>
      <c r="J36" s="717"/>
      <c r="K36" s="717"/>
      <c r="L36" s="717"/>
      <c r="M36" s="717"/>
      <c r="N36" s="717"/>
      <c r="O36" s="717"/>
    </row>
    <row r="37" spans="1:15" s="596" customFormat="1" ht="12.75">
      <c r="A37" s="792"/>
      <c r="B37" s="741"/>
      <c r="C37" s="793"/>
      <c r="D37" s="784"/>
      <c r="E37" s="723"/>
      <c r="F37" s="722"/>
      <c r="G37" s="717"/>
      <c r="H37" s="717"/>
      <c r="I37" s="717"/>
      <c r="J37" s="717"/>
      <c r="K37" s="717"/>
      <c r="L37" s="717"/>
      <c r="M37" s="717"/>
      <c r="N37" s="717"/>
      <c r="O37" s="717"/>
    </row>
    <row r="38" spans="1:15" s="596" customFormat="1" ht="12.75">
      <c r="A38" s="792"/>
      <c r="B38" s="741"/>
      <c r="C38" s="793"/>
      <c r="D38" s="784"/>
      <c r="E38" s="723"/>
      <c r="F38" s="722"/>
      <c r="G38" s="717"/>
      <c r="H38" s="717"/>
      <c r="I38" s="717"/>
      <c r="J38" s="717"/>
      <c r="K38" s="717"/>
      <c r="L38" s="717"/>
      <c r="M38" s="717"/>
      <c r="N38" s="717"/>
      <c r="O38" s="717"/>
    </row>
    <row r="39" spans="1:15" s="596" customFormat="1" ht="12.75">
      <c r="A39" s="792"/>
      <c r="B39" s="741"/>
      <c r="C39" s="793"/>
      <c r="D39" s="784"/>
      <c r="E39" s="723"/>
      <c r="F39" s="722"/>
      <c r="G39" s="717"/>
      <c r="H39" s="717"/>
      <c r="I39" s="717"/>
      <c r="J39" s="717"/>
      <c r="K39" s="717"/>
      <c r="L39" s="717"/>
      <c r="M39" s="717"/>
      <c r="N39" s="717"/>
      <c r="O39" s="717"/>
    </row>
    <row r="40" spans="1:15" s="596" customFormat="1" ht="12.75">
      <c r="A40" s="792"/>
      <c r="B40" s="758"/>
      <c r="C40" s="791"/>
      <c r="D40" s="784"/>
      <c r="E40" s="723"/>
      <c r="F40" s="722"/>
      <c r="G40" s="717"/>
      <c r="H40" s="717"/>
      <c r="I40" s="717"/>
      <c r="J40" s="717"/>
      <c r="K40" s="717"/>
      <c r="L40" s="717"/>
      <c r="M40" s="717"/>
      <c r="N40" s="717"/>
      <c r="O40" s="717"/>
    </row>
    <row r="41" spans="1:15" s="596" customFormat="1" ht="12.75">
      <c r="A41" s="792"/>
      <c r="B41" s="758"/>
      <c r="C41" s="791"/>
      <c r="D41" s="784"/>
      <c r="E41" s="723"/>
      <c r="F41" s="722"/>
      <c r="G41" s="717"/>
      <c r="H41" s="717"/>
      <c r="I41" s="717"/>
      <c r="J41" s="717"/>
      <c r="K41" s="717"/>
      <c r="L41" s="717"/>
      <c r="M41" s="717"/>
      <c r="N41" s="717"/>
      <c r="O41" s="717"/>
    </row>
    <row r="42" spans="1:15" s="596" customFormat="1" ht="12.75">
      <c r="A42" s="792"/>
      <c r="B42" s="758"/>
      <c r="C42" s="791"/>
      <c r="D42" s="784"/>
      <c r="E42" s="723"/>
      <c r="F42" s="722"/>
      <c r="G42" s="717"/>
      <c r="H42" s="717"/>
      <c r="I42" s="717"/>
      <c r="J42" s="717"/>
      <c r="K42" s="717"/>
      <c r="L42" s="717"/>
      <c r="M42" s="717"/>
      <c r="N42" s="717"/>
      <c r="O42" s="717"/>
    </row>
    <row r="43" spans="1:15" s="596" customFormat="1" ht="12.75">
      <c r="A43" s="792"/>
      <c r="B43" s="758"/>
      <c r="C43" s="791"/>
      <c r="D43" s="784"/>
      <c r="E43" s="723"/>
      <c r="F43" s="722"/>
      <c r="G43" s="717"/>
      <c r="H43" s="717"/>
      <c r="I43" s="717"/>
      <c r="J43" s="717"/>
      <c r="K43" s="717"/>
      <c r="L43" s="717"/>
      <c r="M43" s="717"/>
      <c r="N43" s="717"/>
      <c r="O43" s="717"/>
    </row>
    <row r="44" spans="1:15" s="596" customFormat="1" ht="12.75">
      <c r="A44" s="792"/>
      <c r="B44" s="758"/>
      <c r="C44" s="791"/>
      <c r="D44" s="784"/>
      <c r="E44" s="723"/>
      <c r="F44" s="722"/>
      <c r="G44" s="717"/>
      <c r="H44" s="717"/>
      <c r="I44" s="717"/>
      <c r="J44" s="717"/>
      <c r="K44" s="717"/>
      <c r="L44" s="717"/>
      <c r="M44" s="717"/>
      <c r="N44" s="717"/>
      <c r="O44" s="717"/>
    </row>
    <row r="45" spans="1:15" s="596" customFormat="1" ht="12.75">
      <c r="A45" s="792"/>
      <c r="B45" s="758"/>
      <c r="C45" s="791"/>
      <c r="D45" s="784"/>
      <c r="E45" s="723"/>
      <c r="F45" s="722"/>
      <c r="G45" s="717"/>
      <c r="H45" s="717"/>
      <c r="I45" s="717"/>
      <c r="J45" s="717"/>
      <c r="K45" s="717"/>
      <c r="L45" s="717"/>
      <c r="M45" s="717"/>
      <c r="N45" s="717"/>
      <c r="O45" s="717"/>
    </row>
    <row r="46" spans="1:15" s="596" customFormat="1" ht="12.75">
      <c r="A46" s="792"/>
      <c r="B46" s="758"/>
      <c r="C46" s="791"/>
      <c r="D46" s="784"/>
      <c r="E46" s="723"/>
      <c r="F46" s="722"/>
      <c r="G46" s="717"/>
      <c r="H46" s="717"/>
      <c r="I46" s="717"/>
      <c r="J46" s="717"/>
      <c r="K46" s="717"/>
      <c r="L46" s="717"/>
      <c r="M46" s="717"/>
      <c r="N46" s="717"/>
      <c r="O46" s="717"/>
    </row>
    <row r="47" spans="1:15" s="596" customFormat="1" ht="12.75">
      <c r="A47" s="792"/>
      <c r="B47" s="758"/>
      <c r="C47" s="791"/>
      <c r="D47" s="784"/>
      <c r="E47" s="723"/>
      <c r="F47" s="722"/>
      <c r="G47" s="717"/>
      <c r="H47" s="717"/>
      <c r="I47" s="717"/>
      <c r="J47" s="717"/>
      <c r="K47" s="717"/>
      <c r="L47" s="717"/>
      <c r="M47" s="717"/>
      <c r="N47" s="717"/>
      <c r="O47" s="717"/>
    </row>
    <row r="48" spans="1:15" s="596" customFormat="1" ht="12.75">
      <c r="A48" s="792"/>
      <c r="B48" s="758"/>
      <c r="C48" s="791"/>
      <c r="D48" s="784"/>
      <c r="E48" s="723"/>
      <c r="F48" s="722"/>
      <c r="G48" s="717"/>
      <c r="H48" s="717"/>
      <c r="I48" s="717"/>
      <c r="J48" s="717"/>
      <c r="K48" s="717"/>
      <c r="L48" s="717"/>
      <c r="M48" s="717"/>
      <c r="N48" s="717"/>
      <c r="O48" s="717"/>
    </row>
    <row r="49" spans="1:15" s="596" customFormat="1" ht="12.75">
      <c r="A49" s="754"/>
      <c r="B49" s="753"/>
      <c r="C49" s="752"/>
      <c r="D49" s="751"/>
      <c r="E49" s="723"/>
      <c r="F49" s="722"/>
      <c r="G49" s="717"/>
      <c r="H49" s="717"/>
      <c r="I49" s="717"/>
      <c r="J49" s="717"/>
      <c r="K49" s="717"/>
      <c r="L49" s="717"/>
      <c r="M49" s="717"/>
      <c r="N49" s="717"/>
      <c r="O49" s="717"/>
    </row>
    <row r="50" spans="1:15" s="596" customFormat="1" ht="12.75" customHeight="1">
      <c r="A50" s="721"/>
      <c r="B50" s="1155" t="s">
        <v>1839</v>
      </c>
      <c r="C50" s="1156"/>
      <c r="D50" s="1156"/>
      <c r="E50" s="1157"/>
      <c r="F50" s="630"/>
      <c r="G50" s="717"/>
      <c r="H50" s="717"/>
      <c r="I50" s="717"/>
      <c r="J50" s="717"/>
      <c r="K50" s="717"/>
      <c r="L50" s="717"/>
      <c r="M50" s="717"/>
      <c r="N50" s="717"/>
      <c r="O50" s="717"/>
    </row>
    <row r="51" spans="1:15" s="596" customFormat="1" ht="12.75">
      <c r="A51" s="750"/>
      <c r="B51" s="749"/>
      <c r="C51" s="748"/>
      <c r="D51" s="748"/>
      <c r="E51" s="603"/>
      <c r="F51" s="718"/>
      <c r="G51" s="717"/>
      <c r="H51" s="717"/>
      <c r="I51" s="717"/>
      <c r="J51" s="717"/>
      <c r="K51" s="717"/>
      <c r="L51" s="717"/>
      <c r="M51" s="717"/>
      <c r="N51" s="717"/>
      <c r="O51" s="717"/>
    </row>
  </sheetData>
  <sheetProtection algorithmName="SHA-512" hashValue="8rD13XjSpaV8WJYzaSx2ek9r44cZ7WA030AAZrylgQG6SWsTBf9G5m3RPge+hAm5GXXwvcFrRXyRYUmGSvPcnQ==" saltValue="JiVyJlx0CFmssNwMls+wCw==" spinCount="100000" sheet="1" objects="1" scenarios="1"/>
  <protectedRanges>
    <protectedRange sqref="F49 F5:F10" name="Sheet 1_2_2_1" securityDescriptor="O:WDG:WDD:(A;;CC;;;WD)"/>
    <protectedRange sqref="F11:F24 F26:F48" name="Sheet 1_2_2_1_1" securityDescriptor="O:WDG:WDD:(A;;CC;;;WD)"/>
    <protectedRange sqref="F25" name="Sheet 1_2_2_1_2" securityDescriptor="O:WDG:WDD:(A;;CC;;;WD)"/>
  </protectedRanges>
  <mergeCells count="3">
    <mergeCell ref="D1:F3"/>
    <mergeCell ref="A2:B2"/>
    <mergeCell ref="B50:E50"/>
  </mergeCells>
  <printOptions horizontalCentered="1"/>
  <pageMargins left="0.39370078740157483" right="0.39370078740157483" top="0.39370078740157483" bottom="0.59055118110236227" header="0.39370078740157483" footer="0.39370078740157483"/>
  <pageSetup paperSize="9" orientation="portrait" useFirstPageNumber="1" r:id="rId1"/>
  <headerFooter>
    <oddHeader>&amp;R&amp;"+,Regular"&amp;8&amp;K01+010&amp;G</oddHeader>
    <oddFooter>&amp;C&amp;A-&amp;P</oddFooter>
  </headerFooter>
  <rowBreaks count="1" manualBreakCount="1">
    <brk id="51" max="16383" man="1"/>
  </rowBreaks>
  <legacyDrawingHF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101"/>
  <sheetViews>
    <sheetView view="pageBreakPreview" topLeftCell="A86" zoomScaleSheetLayoutView="100" zoomScalePageLayoutView="85" workbookViewId="0">
      <selection sqref="A1:D1048576"/>
    </sheetView>
  </sheetViews>
  <sheetFormatPr defaultColWidth="7.5703125" defaultRowHeight="15"/>
  <cols>
    <col min="1" max="1" width="7.42578125" style="803" customWidth="1"/>
    <col min="2" max="2" width="51" style="803" customWidth="1"/>
    <col min="3" max="3" width="4.85546875" style="803" bestFit="1" customWidth="1"/>
    <col min="4" max="4" width="4.5703125" style="803" bestFit="1" customWidth="1"/>
    <col min="5" max="6" width="13" style="803" customWidth="1"/>
    <col min="7" max="16384" width="7.5703125" style="803"/>
  </cols>
  <sheetData>
    <row r="1" spans="1:15" s="804" customFormat="1" ht="14.1" customHeight="1">
      <c r="A1" s="776" t="str">
        <f>[11]MS!G2</f>
        <v>A878</v>
      </c>
      <c r="B1" s="775" t="str">
        <f>[11]MS!H2</f>
        <v>Civil Aviation</v>
      </c>
      <c r="C1" s="851"/>
      <c r="D1" s="1161"/>
      <c r="E1" s="1161"/>
      <c r="F1" s="1161"/>
    </row>
    <row r="2" spans="1:15" s="804" customFormat="1" ht="14.1" customHeight="1">
      <c r="A2" s="1162" t="str">
        <f>Index!B16</f>
        <v>6.8 - T62 AC - VRF System - Air Conditioning</v>
      </c>
      <c r="B2" s="1162"/>
      <c r="C2" s="851"/>
      <c r="D2" s="1161"/>
      <c r="E2" s="1161"/>
      <c r="F2" s="1161"/>
    </row>
    <row r="3" spans="1:15" s="804" customFormat="1" ht="14.1" customHeight="1">
      <c r="A3" s="850" t="s">
        <v>2018</v>
      </c>
      <c r="B3" s="772"/>
      <c r="C3" s="771"/>
      <c r="D3" s="1161"/>
      <c r="E3" s="1161"/>
      <c r="F3" s="1161"/>
    </row>
    <row r="4" spans="1:15" s="804" customFormat="1" ht="14.1" customHeight="1">
      <c r="A4" s="849" t="s">
        <v>2017</v>
      </c>
      <c r="B4" s="848" t="s">
        <v>0</v>
      </c>
      <c r="C4" s="848" t="s">
        <v>713</v>
      </c>
      <c r="D4" s="848" t="s">
        <v>714</v>
      </c>
      <c r="E4" s="847" t="s">
        <v>715</v>
      </c>
      <c r="F4" s="847" t="s">
        <v>275</v>
      </c>
    </row>
    <row r="5" spans="1:15" s="804" customFormat="1" ht="12.75">
      <c r="A5" s="817" t="str">
        <f ca="1">IF(C5&lt;&gt;"",TEXT(MID(CELL("filename",#REF!),FIND("]",CELL("filename",#REF!))+1,32),"0")&amp;"."&amp;TEXT(COUNTIF($C$5:C5,"&lt;&gt;"&amp;""),"0"),"")</f>
        <v/>
      </c>
      <c r="B5" s="816"/>
      <c r="C5" s="815"/>
      <c r="D5" s="814"/>
      <c r="E5" s="844"/>
      <c r="F5" s="812"/>
    </row>
    <row r="6" spans="1:15" s="804" customFormat="1" ht="15.75">
      <c r="A6" s="846"/>
      <c r="B6" s="845" t="s">
        <v>2333</v>
      </c>
      <c r="C6" s="815"/>
      <c r="D6" s="814"/>
      <c r="E6" s="844"/>
      <c r="F6" s="812"/>
      <c r="G6" s="805"/>
      <c r="H6" s="805"/>
      <c r="I6" s="805"/>
      <c r="J6" s="805"/>
      <c r="K6" s="805"/>
      <c r="L6" s="805"/>
      <c r="M6" s="805"/>
      <c r="N6" s="805"/>
      <c r="O6" s="805"/>
    </row>
    <row r="7" spans="1:15" s="804" customFormat="1" ht="24">
      <c r="A7" s="817" t="str">
        <f ca="1">IF(C7&lt;&gt;"",TEXT(MID(CELL("filename",$A$1),FIND("]",CELL("filename",$A$1))+1,32),"0")&amp;"."&amp;TEXT(COUNTIF($C$5:C7,"&lt;&gt;"&amp;""),"0"),"")</f>
        <v/>
      </c>
      <c r="B7" s="759" t="s">
        <v>2332</v>
      </c>
      <c r="C7" s="815"/>
      <c r="D7" s="814"/>
      <c r="E7" s="844"/>
      <c r="F7" s="812"/>
      <c r="G7" s="805"/>
      <c r="H7" s="805"/>
      <c r="I7" s="805"/>
      <c r="J7" s="805"/>
      <c r="K7" s="805"/>
      <c r="L7" s="805"/>
      <c r="M7" s="805"/>
      <c r="N7" s="805"/>
      <c r="O7" s="805"/>
    </row>
    <row r="8" spans="1:15" s="804" customFormat="1" ht="12.75">
      <c r="A8" s="817"/>
      <c r="B8" s="759"/>
      <c r="C8" s="815"/>
      <c r="D8" s="814"/>
      <c r="E8" s="844"/>
      <c r="F8" s="812"/>
      <c r="G8" s="805"/>
      <c r="H8" s="805"/>
      <c r="I8" s="805"/>
      <c r="J8" s="805"/>
      <c r="K8" s="805"/>
      <c r="L8" s="805"/>
      <c r="M8" s="805"/>
      <c r="N8" s="805"/>
      <c r="O8" s="805"/>
    </row>
    <row r="9" spans="1:15" s="804" customFormat="1" ht="12.75">
      <c r="A9" s="817"/>
      <c r="B9" s="757" t="s">
        <v>2024</v>
      </c>
      <c r="C9" s="815"/>
      <c r="D9" s="814"/>
      <c r="E9" s="813"/>
      <c r="F9" s="812"/>
      <c r="G9" s="805"/>
      <c r="H9" s="805"/>
      <c r="I9" s="805"/>
      <c r="J9" s="805"/>
      <c r="K9" s="805"/>
      <c r="L9" s="805"/>
      <c r="M9" s="805"/>
      <c r="N9" s="805"/>
      <c r="O9" s="805"/>
    </row>
    <row r="10" spans="1:15" s="804" customFormat="1" ht="12.75">
      <c r="A10" s="822" t="s">
        <v>2331</v>
      </c>
      <c r="B10" s="821" t="s">
        <v>2330</v>
      </c>
      <c r="C10" s="823" t="s">
        <v>199</v>
      </c>
      <c r="D10" s="823">
        <v>2</v>
      </c>
      <c r="E10" s="818"/>
      <c r="F10" s="818"/>
      <c r="G10" s="805"/>
      <c r="H10" s="805"/>
      <c r="I10" s="805"/>
      <c r="J10" s="805"/>
      <c r="K10" s="805"/>
      <c r="L10" s="805"/>
      <c r="M10" s="805"/>
      <c r="N10" s="805"/>
      <c r="O10" s="805"/>
    </row>
    <row r="11" spans="1:15" s="804" customFormat="1" ht="12.75">
      <c r="A11" s="822"/>
      <c r="B11" s="843"/>
      <c r="C11" s="842"/>
      <c r="D11" s="814"/>
      <c r="E11" s="841"/>
      <c r="F11" s="840"/>
      <c r="G11" s="805"/>
      <c r="H11" s="805"/>
      <c r="I11" s="805"/>
      <c r="J11" s="805"/>
      <c r="K11" s="805"/>
      <c r="L11" s="805"/>
      <c r="M11" s="805"/>
      <c r="N11" s="805"/>
      <c r="O11" s="805"/>
    </row>
    <row r="12" spans="1:15" s="804" customFormat="1" ht="12.75">
      <c r="A12" s="822"/>
      <c r="B12" s="757" t="s">
        <v>2329</v>
      </c>
      <c r="C12" s="842"/>
      <c r="D12" s="814"/>
      <c r="E12" s="841"/>
      <c r="F12" s="840"/>
      <c r="G12" s="805"/>
      <c r="H12" s="805"/>
      <c r="I12" s="805"/>
      <c r="J12" s="805"/>
      <c r="K12" s="805"/>
      <c r="L12" s="805"/>
      <c r="M12" s="805"/>
      <c r="N12" s="805"/>
      <c r="O12" s="805"/>
    </row>
    <row r="13" spans="1:15" s="804" customFormat="1" ht="12.75">
      <c r="A13" s="822"/>
      <c r="B13" s="821" t="s">
        <v>2328</v>
      </c>
      <c r="C13" s="842"/>
      <c r="D13" s="814"/>
      <c r="E13" s="841"/>
      <c r="F13" s="840"/>
      <c r="G13" s="805"/>
      <c r="H13" s="805"/>
      <c r="I13" s="805"/>
      <c r="J13" s="805"/>
      <c r="K13" s="805"/>
      <c r="L13" s="805"/>
      <c r="M13" s="805"/>
      <c r="N13" s="805"/>
      <c r="O13" s="805"/>
    </row>
    <row r="14" spans="1:15" s="804" customFormat="1" ht="12.75">
      <c r="A14" s="822" t="s">
        <v>2327</v>
      </c>
      <c r="B14" s="821" t="s">
        <v>2326</v>
      </c>
      <c r="C14" s="823" t="s">
        <v>199</v>
      </c>
      <c r="D14" s="823">
        <v>3</v>
      </c>
      <c r="E14" s="818"/>
      <c r="F14" s="818"/>
      <c r="G14" s="805"/>
      <c r="H14" s="805"/>
      <c r="I14" s="805"/>
      <c r="J14" s="805"/>
      <c r="K14" s="805"/>
      <c r="L14" s="805"/>
      <c r="M14" s="805"/>
      <c r="N14" s="805"/>
      <c r="O14" s="805"/>
    </row>
    <row r="15" spans="1:15" s="804" customFormat="1" ht="12.75">
      <c r="A15" s="822"/>
      <c r="B15" s="821"/>
      <c r="C15" s="823"/>
      <c r="D15" s="823"/>
      <c r="E15" s="818"/>
      <c r="F15" s="818"/>
      <c r="G15" s="805"/>
      <c r="H15" s="805"/>
      <c r="I15" s="805"/>
      <c r="J15" s="805"/>
      <c r="K15" s="805"/>
      <c r="L15" s="805"/>
      <c r="M15" s="805"/>
      <c r="N15" s="805"/>
      <c r="O15" s="805"/>
    </row>
    <row r="16" spans="1:15" s="804" customFormat="1" ht="12.75">
      <c r="A16" s="822"/>
      <c r="B16" s="821" t="s">
        <v>2325</v>
      </c>
      <c r="C16" s="823"/>
      <c r="D16" s="823"/>
      <c r="E16" s="818"/>
      <c r="F16" s="818"/>
      <c r="G16" s="805"/>
      <c r="H16" s="805"/>
      <c r="I16" s="805"/>
      <c r="J16" s="805"/>
      <c r="K16" s="805"/>
      <c r="L16" s="805"/>
      <c r="M16" s="805"/>
      <c r="N16" s="805"/>
      <c r="O16" s="805"/>
    </row>
    <row r="17" spans="1:15" s="804" customFormat="1" ht="12.75">
      <c r="A17" s="822" t="s">
        <v>2324</v>
      </c>
      <c r="B17" s="821" t="s">
        <v>2323</v>
      </c>
      <c r="C17" s="823" t="s">
        <v>199</v>
      </c>
      <c r="D17" s="823">
        <v>1</v>
      </c>
      <c r="E17" s="818"/>
      <c r="F17" s="818"/>
      <c r="G17" s="805"/>
      <c r="H17" s="805"/>
      <c r="I17" s="805"/>
      <c r="J17" s="805"/>
      <c r="K17" s="805"/>
      <c r="L17" s="805"/>
      <c r="M17" s="805"/>
      <c r="N17" s="805"/>
      <c r="O17" s="805"/>
    </row>
    <row r="18" spans="1:15" s="804" customFormat="1" ht="12.75">
      <c r="A18" s="822" t="s">
        <v>2322</v>
      </c>
      <c r="B18" s="821" t="s">
        <v>2321</v>
      </c>
      <c r="C18" s="823" t="s">
        <v>199</v>
      </c>
      <c r="D18" s="823">
        <v>2</v>
      </c>
      <c r="E18" s="818"/>
      <c r="F18" s="818"/>
      <c r="G18" s="805"/>
      <c r="H18" s="805"/>
      <c r="I18" s="805"/>
      <c r="J18" s="805"/>
      <c r="K18" s="805"/>
      <c r="L18" s="805"/>
      <c r="M18" s="805"/>
      <c r="N18" s="805"/>
      <c r="O18" s="805"/>
    </row>
    <row r="19" spans="1:15" s="804" customFormat="1" ht="15" customHeight="1">
      <c r="A19" s="822" t="s">
        <v>2320</v>
      </c>
      <c r="B19" s="821" t="s">
        <v>2319</v>
      </c>
      <c r="C19" s="823" t="s">
        <v>199</v>
      </c>
      <c r="D19" s="823">
        <v>3</v>
      </c>
      <c r="E19" s="818"/>
      <c r="F19" s="818"/>
      <c r="G19" s="805"/>
      <c r="H19" s="805"/>
      <c r="I19" s="805"/>
      <c r="J19" s="805"/>
      <c r="K19" s="805"/>
      <c r="L19" s="805"/>
      <c r="M19" s="805"/>
      <c r="N19" s="805"/>
      <c r="O19" s="805"/>
    </row>
    <row r="20" spans="1:15" s="804" customFormat="1" ht="15" customHeight="1">
      <c r="A20" s="822" t="s">
        <v>2318</v>
      </c>
      <c r="B20" s="821" t="s">
        <v>2317</v>
      </c>
      <c r="C20" s="823" t="s">
        <v>199</v>
      </c>
      <c r="D20" s="823">
        <v>1</v>
      </c>
      <c r="E20" s="818"/>
      <c r="F20" s="818"/>
      <c r="G20" s="805"/>
      <c r="H20" s="805"/>
      <c r="I20" s="805"/>
      <c r="J20" s="805"/>
      <c r="K20" s="805"/>
      <c r="L20" s="805"/>
      <c r="M20" s="805"/>
      <c r="N20" s="805"/>
      <c r="O20" s="805"/>
    </row>
    <row r="21" spans="1:15" s="804" customFormat="1" ht="15" customHeight="1">
      <c r="A21" s="822" t="s">
        <v>2316</v>
      </c>
      <c r="B21" s="821" t="s">
        <v>2315</v>
      </c>
      <c r="C21" s="823" t="s">
        <v>199</v>
      </c>
      <c r="D21" s="823">
        <v>2</v>
      </c>
      <c r="E21" s="818"/>
      <c r="F21" s="818"/>
      <c r="G21" s="805"/>
      <c r="H21" s="805"/>
      <c r="I21" s="805"/>
      <c r="J21" s="805"/>
      <c r="K21" s="805"/>
      <c r="L21" s="805"/>
      <c r="M21" s="805"/>
      <c r="N21" s="805"/>
      <c r="O21" s="805"/>
    </row>
    <row r="22" spans="1:15" s="804" customFormat="1" ht="13.5" customHeight="1">
      <c r="A22" s="822"/>
      <c r="B22" s="821"/>
      <c r="C22" s="839"/>
      <c r="D22" s="823"/>
      <c r="E22" s="818"/>
      <c r="F22" s="818"/>
      <c r="G22" s="805"/>
      <c r="H22" s="805"/>
      <c r="I22" s="805"/>
      <c r="J22" s="805"/>
      <c r="K22" s="805"/>
      <c r="L22" s="805"/>
      <c r="M22" s="805"/>
      <c r="N22" s="805"/>
      <c r="O22" s="805"/>
    </row>
    <row r="23" spans="1:15" s="804" customFormat="1" ht="13.5" customHeight="1">
      <c r="A23" s="822"/>
      <c r="B23" s="821" t="s">
        <v>2314</v>
      </c>
      <c r="C23" s="839"/>
      <c r="D23" s="823"/>
      <c r="E23" s="818"/>
      <c r="F23" s="818"/>
      <c r="G23" s="805"/>
      <c r="H23" s="805"/>
      <c r="I23" s="805"/>
      <c r="J23" s="805"/>
      <c r="K23" s="805"/>
      <c r="L23" s="805"/>
      <c r="M23" s="805"/>
      <c r="N23" s="805"/>
      <c r="O23" s="805"/>
    </row>
    <row r="24" spans="1:15" s="804" customFormat="1" ht="12.75">
      <c r="A24" s="822" t="s">
        <v>2313</v>
      </c>
      <c r="B24" s="821" t="s">
        <v>2312</v>
      </c>
      <c r="C24" s="823" t="s">
        <v>199</v>
      </c>
      <c r="D24" s="823">
        <v>10</v>
      </c>
      <c r="E24" s="818"/>
      <c r="F24" s="818"/>
      <c r="G24" s="805"/>
      <c r="H24" s="805"/>
      <c r="I24" s="805"/>
      <c r="J24" s="805"/>
      <c r="K24" s="805"/>
      <c r="L24" s="805"/>
      <c r="M24" s="805"/>
      <c r="N24" s="805"/>
      <c r="O24" s="805"/>
    </row>
    <row r="25" spans="1:15" s="804" customFormat="1" ht="12.75">
      <c r="A25" s="822" t="s">
        <v>2311</v>
      </c>
      <c r="B25" s="821" t="s">
        <v>2310</v>
      </c>
      <c r="C25" s="823" t="s">
        <v>199</v>
      </c>
      <c r="D25" s="823">
        <v>6</v>
      </c>
      <c r="E25" s="818"/>
      <c r="F25" s="818"/>
      <c r="G25" s="805"/>
      <c r="H25" s="805"/>
      <c r="I25" s="805"/>
      <c r="J25" s="805"/>
      <c r="K25" s="805"/>
      <c r="L25" s="805"/>
      <c r="M25" s="805"/>
      <c r="N25" s="805"/>
      <c r="O25" s="805"/>
    </row>
    <row r="26" spans="1:15" s="804" customFormat="1" ht="12.75">
      <c r="A26" s="822" t="s">
        <v>2309</v>
      </c>
      <c r="B26" s="821" t="s">
        <v>2308</v>
      </c>
      <c r="C26" s="823" t="s">
        <v>199</v>
      </c>
      <c r="D26" s="823">
        <v>4</v>
      </c>
      <c r="E26" s="818"/>
      <c r="F26" s="818"/>
      <c r="G26" s="805"/>
      <c r="H26" s="805"/>
      <c r="I26" s="805"/>
      <c r="J26" s="805"/>
      <c r="K26" s="805"/>
      <c r="L26" s="805"/>
      <c r="M26" s="805"/>
      <c r="N26" s="805"/>
      <c r="O26" s="805"/>
    </row>
    <row r="27" spans="1:15" s="804" customFormat="1" ht="12.75">
      <c r="A27" s="822" t="s">
        <v>2307</v>
      </c>
      <c r="B27" s="821" t="s">
        <v>2306</v>
      </c>
      <c r="C27" s="823" t="s">
        <v>199</v>
      </c>
      <c r="D27" s="823">
        <v>2</v>
      </c>
      <c r="E27" s="818"/>
      <c r="F27" s="818"/>
      <c r="G27" s="805"/>
      <c r="H27" s="805"/>
      <c r="I27" s="805"/>
      <c r="J27" s="805"/>
      <c r="K27" s="805"/>
      <c r="L27" s="805"/>
      <c r="M27" s="805"/>
      <c r="N27" s="805"/>
      <c r="O27" s="805"/>
    </row>
    <row r="28" spans="1:15" s="804" customFormat="1" ht="12.75">
      <c r="A28" s="822"/>
      <c r="B28" s="821"/>
      <c r="C28" s="839"/>
      <c r="D28" s="823"/>
      <c r="E28" s="818"/>
      <c r="F28" s="818"/>
      <c r="G28" s="805"/>
      <c r="H28" s="805"/>
      <c r="I28" s="805"/>
      <c r="J28" s="805"/>
      <c r="K28" s="805"/>
      <c r="L28" s="805"/>
      <c r="M28" s="805"/>
      <c r="N28" s="805"/>
      <c r="O28" s="805"/>
    </row>
    <row r="29" spans="1:15" s="804" customFormat="1" ht="13.5" customHeight="1">
      <c r="A29" s="822" t="s">
        <v>2305</v>
      </c>
      <c r="B29" s="821" t="s">
        <v>2304</v>
      </c>
      <c r="C29" s="839"/>
      <c r="D29" s="823"/>
      <c r="E29" s="818"/>
      <c r="F29" s="818"/>
      <c r="G29" s="805"/>
      <c r="H29" s="805"/>
      <c r="I29" s="805"/>
      <c r="J29" s="805"/>
      <c r="K29" s="805"/>
      <c r="L29" s="805"/>
      <c r="M29" s="805"/>
      <c r="N29" s="805"/>
      <c r="O29" s="805"/>
    </row>
    <row r="30" spans="1:15" s="804" customFormat="1" ht="12.75">
      <c r="A30" s="822" t="s">
        <v>2303</v>
      </c>
      <c r="B30" s="821" t="s">
        <v>2302</v>
      </c>
      <c r="C30" s="823" t="s">
        <v>199</v>
      </c>
      <c r="D30" s="823">
        <v>9</v>
      </c>
      <c r="E30" s="818"/>
      <c r="F30" s="818"/>
      <c r="G30" s="805"/>
      <c r="H30" s="805"/>
      <c r="I30" s="805"/>
      <c r="J30" s="805"/>
      <c r="K30" s="805"/>
      <c r="L30" s="805"/>
      <c r="M30" s="805"/>
      <c r="N30" s="805"/>
      <c r="O30" s="805"/>
    </row>
    <row r="31" spans="1:15" s="804" customFormat="1" ht="12.75">
      <c r="A31" s="822"/>
      <c r="B31" s="821"/>
      <c r="C31" s="823"/>
      <c r="D31" s="823"/>
      <c r="E31" s="818"/>
      <c r="F31" s="818"/>
      <c r="G31" s="805"/>
      <c r="H31" s="805"/>
      <c r="I31" s="805"/>
      <c r="J31" s="805"/>
      <c r="K31" s="805"/>
      <c r="L31" s="805"/>
      <c r="M31" s="805"/>
      <c r="N31" s="805"/>
      <c r="O31" s="805"/>
    </row>
    <row r="32" spans="1:15" s="804" customFormat="1" ht="12.75">
      <c r="A32" s="822"/>
      <c r="B32" s="757" t="s">
        <v>2301</v>
      </c>
      <c r="C32" s="752"/>
      <c r="D32" s="751"/>
      <c r="E32" s="833"/>
      <c r="F32" s="632"/>
      <c r="G32" s="805"/>
      <c r="H32" s="805"/>
      <c r="I32" s="805"/>
      <c r="J32" s="805"/>
      <c r="K32" s="805"/>
      <c r="L32" s="805"/>
      <c r="M32" s="805"/>
      <c r="N32" s="805"/>
      <c r="O32" s="805"/>
    </row>
    <row r="33" spans="1:15" s="804" customFormat="1" ht="12.75">
      <c r="A33" s="822"/>
      <c r="B33" s="838" t="s">
        <v>2300</v>
      </c>
      <c r="C33" s="837"/>
      <c r="D33" s="751"/>
      <c r="E33" s="833"/>
      <c r="F33" s="632"/>
      <c r="G33" s="805"/>
      <c r="H33" s="805"/>
      <c r="I33" s="805"/>
      <c r="J33" s="805"/>
      <c r="K33" s="805"/>
      <c r="L33" s="805"/>
      <c r="M33" s="805"/>
      <c r="N33" s="805"/>
      <c r="O33" s="805"/>
    </row>
    <row r="34" spans="1:15" s="804" customFormat="1" ht="12.75">
      <c r="A34" s="822" t="s">
        <v>2299</v>
      </c>
      <c r="B34" s="838" t="s">
        <v>2298</v>
      </c>
      <c r="C34" s="837" t="s">
        <v>196</v>
      </c>
      <c r="D34" s="823">
        <v>150</v>
      </c>
      <c r="E34" s="833"/>
      <c r="F34" s="632"/>
      <c r="G34" s="805"/>
      <c r="H34" s="805"/>
      <c r="I34" s="805"/>
      <c r="J34" s="805"/>
      <c r="K34" s="805"/>
      <c r="L34" s="805"/>
      <c r="M34" s="805"/>
      <c r="N34" s="805"/>
      <c r="O34" s="805"/>
    </row>
    <row r="35" spans="1:15" s="804" customFormat="1" ht="12.75">
      <c r="A35" s="822" t="s">
        <v>2297</v>
      </c>
      <c r="B35" s="838" t="s">
        <v>2296</v>
      </c>
      <c r="C35" s="837" t="s">
        <v>196</v>
      </c>
      <c r="D35" s="823">
        <v>150</v>
      </c>
      <c r="E35" s="833"/>
      <c r="F35" s="632"/>
      <c r="G35" s="805"/>
      <c r="H35" s="805"/>
      <c r="I35" s="805"/>
      <c r="J35" s="805"/>
      <c r="K35" s="805"/>
      <c r="L35" s="805"/>
      <c r="M35" s="805"/>
      <c r="N35" s="805"/>
      <c r="O35" s="805"/>
    </row>
    <row r="36" spans="1:15" s="804" customFormat="1" ht="12.75">
      <c r="A36" s="822"/>
      <c r="B36" s="838"/>
      <c r="C36" s="837"/>
      <c r="D36" s="823"/>
      <c r="E36" s="833"/>
      <c r="F36" s="632"/>
      <c r="G36" s="805"/>
      <c r="H36" s="805"/>
      <c r="I36" s="805"/>
      <c r="J36" s="805"/>
      <c r="K36" s="805"/>
      <c r="L36" s="805"/>
      <c r="M36" s="805"/>
      <c r="N36" s="805"/>
      <c r="O36" s="805"/>
    </row>
    <row r="37" spans="1:15" s="804" customFormat="1" ht="12.75">
      <c r="A37" s="822"/>
      <c r="B37" s="838" t="s">
        <v>2295</v>
      </c>
      <c r="C37" s="837"/>
      <c r="D37" s="823"/>
      <c r="E37" s="833"/>
      <c r="F37" s="632"/>
      <c r="G37" s="805"/>
      <c r="H37" s="805"/>
      <c r="I37" s="805"/>
      <c r="J37" s="805"/>
      <c r="K37" s="805"/>
      <c r="L37" s="805"/>
      <c r="M37" s="805"/>
      <c r="N37" s="805"/>
      <c r="O37" s="805"/>
    </row>
    <row r="38" spans="1:15" s="804" customFormat="1" ht="12.75">
      <c r="A38" s="822" t="s">
        <v>2294</v>
      </c>
      <c r="B38" s="838" t="s">
        <v>2293</v>
      </c>
      <c r="C38" s="837" t="s">
        <v>196</v>
      </c>
      <c r="D38" s="823">
        <v>80</v>
      </c>
      <c r="E38" s="833"/>
      <c r="F38" s="632"/>
      <c r="G38" s="805"/>
      <c r="H38" s="805"/>
      <c r="I38" s="805"/>
      <c r="J38" s="805"/>
      <c r="K38" s="805"/>
      <c r="L38" s="805"/>
      <c r="M38" s="805"/>
      <c r="N38" s="805"/>
      <c r="O38" s="805"/>
    </row>
    <row r="39" spans="1:15" s="804" customFormat="1" ht="12.75">
      <c r="A39" s="822" t="s">
        <v>2292</v>
      </c>
      <c r="B39" s="838" t="s">
        <v>2291</v>
      </c>
      <c r="C39" s="837" t="s">
        <v>196</v>
      </c>
      <c r="D39" s="823">
        <v>20</v>
      </c>
      <c r="E39" s="833"/>
      <c r="F39" s="632"/>
      <c r="G39" s="805"/>
      <c r="H39" s="805"/>
      <c r="I39" s="805"/>
      <c r="J39" s="805"/>
      <c r="K39" s="805"/>
      <c r="L39" s="805"/>
      <c r="M39" s="805"/>
      <c r="N39" s="805"/>
      <c r="O39" s="805"/>
    </row>
    <row r="40" spans="1:15" s="804" customFormat="1" ht="12.75">
      <c r="A40" s="822" t="s">
        <v>2290</v>
      </c>
      <c r="B40" s="838" t="s">
        <v>2090</v>
      </c>
      <c r="C40" s="837" t="s">
        <v>196</v>
      </c>
      <c r="D40" s="823">
        <v>10</v>
      </c>
      <c r="E40" s="833"/>
      <c r="F40" s="632"/>
      <c r="G40" s="805"/>
      <c r="H40" s="805"/>
      <c r="I40" s="805"/>
      <c r="J40" s="805"/>
      <c r="K40" s="805"/>
      <c r="L40" s="805"/>
      <c r="M40" s="805"/>
      <c r="N40" s="805"/>
      <c r="O40" s="805"/>
    </row>
    <row r="41" spans="1:15" s="804" customFormat="1" ht="12.75">
      <c r="A41" s="822"/>
      <c r="B41" s="838"/>
      <c r="C41" s="823"/>
      <c r="D41" s="823"/>
      <c r="E41" s="833"/>
      <c r="F41" s="632"/>
      <c r="G41" s="805"/>
      <c r="H41" s="805"/>
      <c r="I41" s="805"/>
      <c r="J41" s="805"/>
      <c r="K41" s="805"/>
      <c r="L41" s="805"/>
      <c r="M41" s="805"/>
      <c r="N41" s="805"/>
      <c r="O41" s="805"/>
    </row>
    <row r="42" spans="1:15" s="804" customFormat="1" ht="12.75">
      <c r="A42" s="822" t="s">
        <v>2289</v>
      </c>
      <c r="B42" s="838" t="s">
        <v>2288</v>
      </c>
      <c r="C42" s="837"/>
      <c r="D42" s="823"/>
      <c r="E42" s="833"/>
      <c r="F42" s="632"/>
      <c r="G42" s="805"/>
      <c r="H42" s="805"/>
      <c r="I42" s="805"/>
      <c r="J42" s="805"/>
      <c r="K42" s="805"/>
      <c r="L42" s="805"/>
      <c r="M42" s="805"/>
      <c r="N42" s="805"/>
      <c r="O42" s="805"/>
    </row>
    <row r="43" spans="1:15" s="804" customFormat="1" ht="12.75">
      <c r="A43" s="822" t="s">
        <v>2287</v>
      </c>
      <c r="B43" s="838" t="s">
        <v>2286</v>
      </c>
      <c r="C43" s="837" t="s">
        <v>196</v>
      </c>
      <c r="D43" s="823">
        <v>10</v>
      </c>
      <c r="E43" s="833"/>
      <c r="F43" s="632"/>
      <c r="G43" s="805"/>
      <c r="H43" s="805"/>
      <c r="I43" s="805"/>
      <c r="J43" s="805"/>
      <c r="K43" s="805"/>
      <c r="L43" s="805"/>
      <c r="M43" s="805"/>
      <c r="N43" s="805"/>
      <c r="O43" s="805"/>
    </row>
    <row r="44" spans="1:15" s="804" customFormat="1" ht="12.75">
      <c r="A44" s="822"/>
      <c r="B44" s="838"/>
      <c r="C44" s="823"/>
      <c r="D44" s="823"/>
      <c r="E44" s="833"/>
      <c r="F44" s="632"/>
      <c r="G44" s="805"/>
      <c r="H44" s="805"/>
      <c r="I44" s="805"/>
      <c r="J44" s="805"/>
      <c r="K44" s="805"/>
      <c r="L44" s="805"/>
      <c r="M44" s="805"/>
      <c r="N44" s="805"/>
      <c r="O44" s="805"/>
    </row>
    <row r="45" spans="1:15" s="804" customFormat="1" ht="12.75">
      <c r="A45" s="822"/>
      <c r="B45" s="757" t="s">
        <v>2285</v>
      </c>
      <c r="C45" s="815"/>
      <c r="D45" s="814"/>
      <c r="E45" s="833"/>
      <c r="F45" s="632"/>
      <c r="G45" s="805"/>
      <c r="H45" s="805"/>
      <c r="I45" s="805"/>
      <c r="J45" s="805"/>
      <c r="K45" s="805"/>
      <c r="L45" s="805"/>
      <c r="M45" s="805"/>
      <c r="N45" s="805"/>
      <c r="O45" s="805"/>
    </row>
    <row r="46" spans="1:15" s="804" customFormat="1" ht="12.75">
      <c r="A46" s="822" t="s">
        <v>2284</v>
      </c>
      <c r="B46" s="816" t="s">
        <v>2283</v>
      </c>
      <c r="C46" s="815" t="s">
        <v>199</v>
      </c>
      <c r="D46" s="814">
        <v>20</v>
      </c>
      <c r="E46" s="833"/>
      <c r="F46" s="632"/>
      <c r="G46" s="805"/>
      <c r="H46" s="805"/>
      <c r="I46" s="805"/>
      <c r="J46" s="805"/>
      <c r="K46" s="805"/>
      <c r="L46" s="805"/>
      <c r="M46" s="805"/>
      <c r="N46" s="805"/>
      <c r="O46" s="805"/>
    </row>
    <row r="47" spans="1:15" s="804" customFormat="1" ht="12.75">
      <c r="A47" s="822" t="s">
        <v>2282</v>
      </c>
      <c r="B47" s="816" t="s">
        <v>2281</v>
      </c>
      <c r="C47" s="815" t="s">
        <v>196</v>
      </c>
      <c r="D47" s="814">
        <v>15</v>
      </c>
      <c r="E47" s="833"/>
      <c r="F47" s="632"/>
      <c r="G47" s="805"/>
      <c r="H47" s="805"/>
      <c r="I47" s="805"/>
      <c r="J47" s="805"/>
      <c r="K47" s="805"/>
      <c r="L47" s="805"/>
      <c r="M47" s="805"/>
      <c r="N47" s="805"/>
      <c r="O47" s="805"/>
    </row>
    <row r="48" spans="1:15" s="804" customFormat="1" ht="12.75">
      <c r="A48" s="822" t="s">
        <v>2280</v>
      </c>
      <c r="B48" s="838" t="s">
        <v>2279</v>
      </c>
      <c r="C48" s="824" t="s">
        <v>199</v>
      </c>
      <c r="D48" s="837">
        <v>12</v>
      </c>
      <c r="E48" s="833"/>
      <c r="F48" s="632"/>
      <c r="G48" s="805"/>
      <c r="H48" s="805"/>
      <c r="I48" s="805"/>
      <c r="J48" s="805"/>
      <c r="K48" s="805"/>
      <c r="L48" s="805"/>
      <c r="M48" s="805"/>
      <c r="N48" s="805"/>
      <c r="O48" s="805"/>
    </row>
    <row r="49" spans="1:15" s="804" customFormat="1" ht="12.75">
      <c r="A49" s="826"/>
      <c r="B49" s="838"/>
      <c r="C49" s="823"/>
      <c r="D49" s="823"/>
      <c r="E49" s="833"/>
      <c r="F49" s="632"/>
      <c r="G49" s="805"/>
      <c r="H49" s="805"/>
      <c r="I49" s="805"/>
      <c r="J49" s="805"/>
      <c r="K49" s="805"/>
      <c r="L49" s="805"/>
      <c r="M49" s="805"/>
      <c r="N49" s="805"/>
      <c r="O49" s="805"/>
    </row>
    <row r="50" spans="1:15" s="804" customFormat="1" ht="12.75">
      <c r="A50" s="826"/>
      <c r="B50" s="838"/>
      <c r="C50" s="823"/>
      <c r="D50" s="823"/>
      <c r="E50" s="833"/>
      <c r="F50" s="632"/>
      <c r="G50" s="805"/>
      <c r="H50" s="805"/>
      <c r="I50" s="805"/>
      <c r="J50" s="805"/>
      <c r="K50" s="805"/>
      <c r="L50" s="805"/>
      <c r="M50" s="805"/>
      <c r="N50" s="805"/>
      <c r="O50" s="805"/>
    </row>
    <row r="51" spans="1:15" s="804" customFormat="1" ht="12.75">
      <c r="A51" s="826"/>
      <c r="B51" s="838"/>
      <c r="C51" s="823"/>
      <c r="D51" s="823"/>
      <c r="E51" s="833"/>
      <c r="F51" s="632"/>
      <c r="G51" s="805"/>
      <c r="H51" s="805"/>
      <c r="I51" s="805"/>
      <c r="J51" s="805"/>
      <c r="K51" s="805"/>
      <c r="L51" s="805"/>
      <c r="M51" s="805"/>
      <c r="N51" s="805"/>
      <c r="O51" s="805"/>
    </row>
    <row r="52" spans="1:15" s="804" customFormat="1" ht="12.75">
      <c r="A52" s="826"/>
      <c r="B52" s="838"/>
      <c r="C52" s="823"/>
      <c r="D52" s="823"/>
      <c r="E52" s="833"/>
      <c r="F52" s="632"/>
      <c r="G52" s="805"/>
      <c r="H52" s="805"/>
      <c r="I52" s="805"/>
      <c r="J52" s="805"/>
      <c r="K52" s="805"/>
      <c r="L52" s="805"/>
      <c r="M52" s="805"/>
      <c r="N52" s="805"/>
      <c r="O52" s="805"/>
    </row>
    <row r="53" spans="1:15" s="804" customFormat="1" ht="12.75">
      <c r="A53" s="826"/>
      <c r="B53" s="838"/>
      <c r="C53" s="837"/>
      <c r="D53" s="837"/>
      <c r="E53" s="833"/>
      <c r="F53" s="632"/>
      <c r="G53" s="805"/>
      <c r="H53" s="805"/>
      <c r="I53" s="805"/>
      <c r="J53" s="805"/>
      <c r="K53" s="805"/>
      <c r="L53" s="805"/>
      <c r="M53" s="805"/>
      <c r="N53" s="805"/>
      <c r="O53" s="805"/>
    </row>
    <row r="54" spans="1:15" s="804" customFormat="1" ht="12.75">
      <c r="A54" s="836"/>
      <c r="B54" s="835"/>
      <c r="C54" s="834"/>
      <c r="D54" s="1163" t="s">
        <v>2278</v>
      </c>
      <c r="E54" s="1164"/>
      <c r="F54" s="811"/>
      <c r="G54" s="805"/>
      <c r="H54" s="805"/>
      <c r="I54" s="805"/>
      <c r="J54" s="805"/>
      <c r="K54" s="805"/>
      <c r="L54" s="805"/>
      <c r="M54" s="805"/>
      <c r="N54" s="805"/>
      <c r="O54" s="805"/>
    </row>
    <row r="55" spans="1:15" s="804" customFormat="1" ht="12.75">
      <c r="A55" s="836"/>
      <c r="B55" s="835"/>
      <c r="C55" s="834"/>
      <c r="D55" s="1163" t="s">
        <v>2277</v>
      </c>
      <c r="E55" s="1164"/>
      <c r="F55" s="811"/>
      <c r="G55" s="805"/>
      <c r="H55" s="805"/>
      <c r="I55" s="805"/>
      <c r="J55" s="805"/>
      <c r="K55" s="805"/>
      <c r="L55" s="805"/>
      <c r="M55" s="805"/>
      <c r="N55" s="805"/>
      <c r="O55" s="805"/>
    </row>
    <row r="56" spans="1:15" s="804" customFormat="1" ht="12.75">
      <c r="A56" s="822"/>
      <c r="B56" s="816"/>
      <c r="C56" s="815"/>
      <c r="D56" s="814"/>
      <c r="E56" s="813"/>
      <c r="F56" s="818"/>
      <c r="G56" s="805"/>
      <c r="H56" s="805"/>
      <c r="I56" s="805"/>
      <c r="J56" s="805"/>
      <c r="K56" s="805"/>
      <c r="L56" s="805"/>
      <c r="M56" s="805"/>
      <c r="N56" s="805"/>
      <c r="O56" s="805"/>
    </row>
    <row r="57" spans="1:15" s="804" customFormat="1" ht="12.75">
      <c r="A57" s="832"/>
      <c r="B57" s="757" t="s">
        <v>2276</v>
      </c>
      <c r="C57" s="752"/>
      <c r="D57" s="751"/>
      <c r="E57" s="833"/>
      <c r="F57" s="632"/>
      <c r="G57" s="805"/>
      <c r="H57" s="805"/>
      <c r="I57" s="805"/>
      <c r="J57" s="805"/>
      <c r="K57" s="805"/>
      <c r="L57" s="805"/>
      <c r="M57" s="805"/>
      <c r="N57" s="805"/>
      <c r="O57" s="805"/>
    </row>
    <row r="58" spans="1:15" s="804" customFormat="1" ht="25.5">
      <c r="A58" s="832"/>
      <c r="B58" s="816" t="s">
        <v>2275</v>
      </c>
      <c r="C58" s="752"/>
      <c r="D58" s="751"/>
      <c r="E58" s="833"/>
      <c r="F58" s="632"/>
      <c r="G58" s="805"/>
      <c r="H58" s="805"/>
      <c r="I58" s="805"/>
      <c r="J58" s="805"/>
      <c r="K58" s="805"/>
      <c r="L58" s="805"/>
      <c r="M58" s="805"/>
      <c r="N58" s="805"/>
      <c r="O58" s="805"/>
    </row>
    <row r="59" spans="1:15" s="804" customFormat="1" ht="12.75">
      <c r="A59" s="822" t="s">
        <v>2274</v>
      </c>
      <c r="B59" s="821" t="s">
        <v>2273</v>
      </c>
      <c r="C59" s="824" t="s">
        <v>196</v>
      </c>
      <c r="D59" s="819">
        <v>10</v>
      </c>
      <c r="E59" s="833"/>
      <c r="F59" s="632"/>
      <c r="G59" s="805"/>
      <c r="H59" s="805"/>
      <c r="I59" s="805"/>
      <c r="J59" s="805"/>
      <c r="K59" s="805"/>
      <c r="L59" s="805"/>
      <c r="M59" s="805"/>
      <c r="N59" s="805"/>
      <c r="O59" s="805"/>
    </row>
    <row r="60" spans="1:15" s="804" customFormat="1" ht="12.75">
      <c r="A60" s="822" t="s">
        <v>2272</v>
      </c>
      <c r="B60" s="821" t="s">
        <v>2252</v>
      </c>
      <c r="C60" s="824" t="s">
        <v>196</v>
      </c>
      <c r="D60" s="819">
        <v>10</v>
      </c>
      <c r="E60" s="833"/>
      <c r="F60" s="632"/>
      <c r="G60" s="805"/>
      <c r="H60" s="805"/>
      <c r="I60" s="805"/>
      <c r="J60" s="805"/>
      <c r="K60" s="805"/>
      <c r="L60" s="805"/>
      <c r="M60" s="805"/>
      <c r="N60" s="805"/>
      <c r="O60" s="805"/>
    </row>
    <row r="61" spans="1:15" s="804" customFormat="1" ht="12.75">
      <c r="A61" s="822" t="s">
        <v>2271</v>
      </c>
      <c r="B61" s="821" t="s">
        <v>2250</v>
      </c>
      <c r="C61" s="824" t="s">
        <v>196</v>
      </c>
      <c r="D61" s="819">
        <v>10</v>
      </c>
      <c r="E61" s="833"/>
      <c r="F61" s="632"/>
      <c r="G61" s="805"/>
      <c r="H61" s="805"/>
      <c r="I61" s="805"/>
      <c r="J61" s="805"/>
      <c r="K61" s="805"/>
      <c r="L61" s="805"/>
      <c r="M61" s="805"/>
      <c r="N61" s="805"/>
      <c r="O61" s="805"/>
    </row>
    <row r="62" spans="1:15" s="804" customFormat="1" ht="12.75">
      <c r="A62" s="822" t="s">
        <v>2270</v>
      </c>
      <c r="B62" s="821" t="s">
        <v>2269</v>
      </c>
      <c r="C62" s="824" t="s">
        <v>196</v>
      </c>
      <c r="D62" s="819">
        <v>5</v>
      </c>
      <c r="E62" s="833"/>
      <c r="F62" s="632"/>
      <c r="G62" s="805"/>
      <c r="H62" s="805"/>
      <c r="I62" s="805"/>
      <c r="J62" s="805"/>
      <c r="K62" s="805"/>
      <c r="L62" s="805"/>
      <c r="M62" s="805"/>
      <c r="N62" s="805"/>
      <c r="O62" s="805"/>
    </row>
    <row r="63" spans="1:15" s="804" customFormat="1" ht="12.75">
      <c r="A63" s="822" t="s">
        <v>2268</v>
      </c>
      <c r="B63" s="821" t="s">
        <v>2248</v>
      </c>
      <c r="C63" s="824" t="s">
        <v>196</v>
      </c>
      <c r="D63" s="819">
        <v>20</v>
      </c>
      <c r="E63" s="833"/>
      <c r="F63" s="632"/>
      <c r="G63" s="805"/>
      <c r="H63" s="805"/>
      <c r="I63" s="805"/>
      <c r="J63" s="805"/>
      <c r="K63" s="805"/>
      <c r="L63" s="805"/>
      <c r="M63" s="805"/>
      <c r="N63" s="805"/>
      <c r="O63" s="805"/>
    </row>
    <row r="64" spans="1:15" s="804" customFormat="1" ht="12.75">
      <c r="A64" s="822" t="s">
        <v>2267</v>
      </c>
      <c r="B64" s="821" t="s">
        <v>2254</v>
      </c>
      <c r="C64" s="824" t="s">
        <v>196</v>
      </c>
      <c r="D64" s="819">
        <v>10</v>
      </c>
      <c r="E64" s="833"/>
      <c r="F64" s="632"/>
      <c r="G64" s="805"/>
      <c r="H64" s="805"/>
      <c r="I64" s="805"/>
      <c r="J64" s="805"/>
      <c r="K64" s="805"/>
      <c r="L64" s="805"/>
      <c r="M64" s="805"/>
      <c r="N64" s="805"/>
      <c r="O64" s="805"/>
    </row>
    <row r="65" spans="1:15" s="804" customFormat="1" ht="12.75">
      <c r="A65" s="822" t="s">
        <v>2266</v>
      </c>
      <c r="B65" s="821" t="s">
        <v>2265</v>
      </c>
      <c r="C65" s="824" t="s">
        <v>196</v>
      </c>
      <c r="D65" s="819">
        <v>10</v>
      </c>
      <c r="E65" s="833"/>
      <c r="F65" s="632"/>
      <c r="G65" s="805"/>
      <c r="H65" s="805"/>
      <c r="I65" s="805"/>
      <c r="J65" s="805"/>
      <c r="K65" s="805"/>
      <c r="L65" s="805"/>
      <c r="M65" s="805"/>
      <c r="N65" s="805"/>
      <c r="O65" s="805"/>
    </row>
    <row r="66" spans="1:15" s="804" customFormat="1" ht="12.75">
      <c r="A66" s="830"/>
      <c r="B66" s="821"/>
      <c r="C66" s="820"/>
      <c r="D66" s="819"/>
      <c r="E66" s="833"/>
      <c r="F66" s="632"/>
      <c r="G66" s="805"/>
      <c r="H66" s="805"/>
      <c r="I66" s="805"/>
      <c r="J66" s="805"/>
      <c r="K66" s="805"/>
      <c r="L66" s="805"/>
      <c r="M66" s="805"/>
      <c r="N66" s="805"/>
      <c r="O66" s="805"/>
    </row>
    <row r="67" spans="1:15" s="804" customFormat="1" ht="12.75">
      <c r="A67" s="830"/>
      <c r="B67" s="816" t="s">
        <v>2264</v>
      </c>
      <c r="C67" s="820"/>
      <c r="D67" s="819"/>
      <c r="E67" s="833"/>
      <c r="F67" s="632"/>
      <c r="G67" s="805"/>
      <c r="H67" s="805"/>
      <c r="I67" s="805"/>
      <c r="J67" s="805"/>
      <c r="K67" s="805"/>
      <c r="L67" s="805"/>
      <c r="M67" s="805"/>
      <c r="N67" s="805"/>
      <c r="O67" s="805"/>
    </row>
    <row r="68" spans="1:15" s="804" customFormat="1" ht="12.75">
      <c r="A68" s="822" t="s">
        <v>2263</v>
      </c>
      <c r="B68" s="821" t="s">
        <v>2262</v>
      </c>
      <c r="C68" s="824" t="s">
        <v>196</v>
      </c>
      <c r="D68" s="819">
        <v>22</v>
      </c>
      <c r="E68" s="833"/>
      <c r="F68" s="632"/>
      <c r="G68" s="805"/>
      <c r="H68" s="805"/>
      <c r="I68" s="805"/>
      <c r="J68" s="805"/>
      <c r="K68" s="805"/>
      <c r="L68" s="805"/>
      <c r="M68" s="805"/>
      <c r="N68" s="805"/>
      <c r="O68" s="805"/>
    </row>
    <row r="69" spans="1:15" s="804" customFormat="1" ht="12.75">
      <c r="A69" s="822" t="s">
        <v>2261</v>
      </c>
      <c r="B69" s="821" t="s">
        <v>2260</v>
      </c>
      <c r="C69" s="824" t="s">
        <v>196</v>
      </c>
      <c r="D69" s="819">
        <v>9</v>
      </c>
      <c r="E69" s="833"/>
      <c r="F69" s="632"/>
      <c r="G69" s="805"/>
      <c r="H69" s="805"/>
      <c r="I69" s="805"/>
      <c r="J69" s="805"/>
      <c r="K69" s="805"/>
      <c r="L69" s="805"/>
      <c r="M69" s="805"/>
      <c r="N69" s="805"/>
      <c r="O69" s="805"/>
    </row>
    <row r="70" spans="1:15" s="804" customFormat="1" ht="12.75">
      <c r="A70" s="830"/>
      <c r="B70" s="821"/>
      <c r="C70" s="820"/>
      <c r="D70" s="819"/>
      <c r="E70" s="833"/>
      <c r="F70" s="632"/>
      <c r="G70" s="805"/>
      <c r="H70" s="805"/>
      <c r="I70" s="805"/>
      <c r="J70" s="805"/>
      <c r="K70" s="805"/>
      <c r="L70" s="805"/>
      <c r="M70" s="805"/>
      <c r="N70" s="805"/>
      <c r="O70" s="805"/>
    </row>
    <row r="71" spans="1:15" s="804" customFormat="1" ht="12.75">
      <c r="A71" s="832"/>
      <c r="B71" s="757" t="s">
        <v>2259</v>
      </c>
      <c r="C71" s="752"/>
      <c r="D71" s="751"/>
      <c r="E71" s="813"/>
      <c r="F71" s="812"/>
      <c r="G71" s="805"/>
      <c r="H71" s="805"/>
      <c r="I71" s="805"/>
      <c r="J71" s="805"/>
      <c r="K71" s="805"/>
      <c r="L71" s="805"/>
      <c r="M71" s="805"/>
      <c r="N71" s="805"/>
      <c r="O71" s="805"/>
    </row>
    <row r="72" spans="1:15" s="804" customFormat="1" ht="12.75">
      <c r="A72" s="822" t="s">
        <v>2258</v>
      </c>
      <c r="B72" s="816" t="s">
        <v>2257</v>
      </c>
      <c r="C72" s="819" t="s">
        <v>199</v>
      </c>
      <c r="D72" s="819">
        <v>18</v>
      </c>
      <c r="E72" s="818"/>
      <c r="F72" s="818"/>
      <c r="G72" s="805"/>
      <c r="H72" s="805"/>
      <c r="I72" s="805"/>
      <c r="J72" s="805"/>
      <c r="K72" s="805"/>
      <c r="L72" s="805"/>
      <c r="M72" s="805"/>
      <c r="N72" s="805"/>
      <c r="O72" s="805"/>
    </row>
    <row r="73" spans="1:15" s="804" customFormat="1" ht="12.75">
      <c r="A73" s="830"/>
      <c r="B73" s="816"/>
      <c r="C73" s="829"/>
      <c r="D73" s="819"/>
      <c r="E73" s="818"/>
      <c r="F73" s="818"/>
      <c r="G73" s="805"/>
      <c r="H73" s="805"/>
      <c r="I73" s="805"/>
      <c r="J73" s="805"/>
      <c r="K73" s="805"/>
      <c r="L73" s="805"/>
      <c r="M73" s="805"/>
      <c r="N73" s="805"/>
      <c r="O73" s="805"/>
    </row>
    <row r="74" spans="1:15" s="804" customFormat="1" ht="12.75">
      <c r="A74" s="831"/>
      <c r="B74" s="816" t="s">
        <v>2256</v>
      </c>
      <c r="C74" s="829"/>
      <c r="D74" s="823"/>
      <c r="E74" s="818"/>
      <c r="F74" s="818"/>
      <c r="G74" s="805"/>
      <c r="H74" s="805"/>
      <c r="I74" s="805"/>
      <c r="J74" s="805"/>
      <c r="K74" s="805"/>
      <c r="L74" s="805"/>
      <c r="M74" s="805"/>
      <c r="N74" s="805"/>
      <c r="O74" s="805"/>
    </row>
    <row r="75" spans="1:15" s="804" customFormat="1" ht="12.75">
      <c r="A75" s="822" t="s">
        <v>2255</v>
      </c>
      <c r="B75" s="821" t="s">
        <v>2254</v>
      </c>
      <c r="C75" s="824" t="s">
        <v>199</v>
      </c>
      <c r="D75" s="823">
        <v>1</v>
      </c>
      <c r="E75" s="818"/>
      <c r="F75" s="818"/>
      <c r="G75" s="805"/>
      <c r="H75" s="805"/>
      <c r="I75" s="805"/>
      <c r="J75" s="805"/>
      <c r="K75" s="805"/>
      <c r="L75" s="805"/>
      <c r="M75" s="805"/>
      <c r="N75" s="805"/>
      <c r="O75" s="805"/>
    </row>
    <row r="76" spans="1:15" s="804" customFormat="1" ht="12.75">
      <c r="A76" s="822" t="s">
        <v>2253</v>
      </c>
      <c r="B76" s="821" t="s">
        <v>2252</v>
      </c>
      <c r="C76" s="824" t="s">
        <v>199</v>
      </c>
      <c r="D76" s="823">
        <v>2</v>
      </c>
      <c r="E76" s="818"/>
      <c r="F76" s="818"/>
      <c r="G76" s="805"/>
      <c r="H76" s="805"/>
      <c r="I76" s="805"/>
      <c r="J76" s="805"/>
      <c r="K76" s="805"/>
      <c r="L76" s="805"/>
      <c r="M76" s="805"/>
      <c r="N76" s="805"/>
      <c r="O76" s="805"/>
    </row>
    <row r="77" spans="1:15" s="804" customFormat="1" ht="12.75">
      <c r="A77" s="822" t="s">
        <v>2251</v>
      </c>
      <c r="B77" s="821" t="s">
        <v>2250</v>
      </c>
      <c r="C77" s="824" t="s">
        <v>199</v>
      </c>
      <c r="D77" s="823">
        <v>3</v>
      </c>
      <c r="E77" s="818"/>
      <c r="F77" s="818"/>
      <c r="G77" s="805"/>
      <c r="H77" s="805"/>
      <c r="I77" s="805"/>
      <c r="J77" s="805"/>
      <c r="K77" s="805"/>
      <c r="L77" s="805"/>
      <c r="M77" s="805"/>
      <c r="N77" s="805"/>
      <c r="O77" s="805"/>
    </row>
    <row r="78" spans="1:15" s="804" customFormat="1" ht="12.75">
      <c r="A78" s="822" t="s">
        <v>2249</v>
      </c>
      <c r="B78" s="821" t="s">
        <v>2248</v>
      </c>
      <c r="C78" s="824" t="s">
        <v>199</v>
      </c>
      <c r="D78" s="823">
        <v>3</v>
      </c>
      <c r="E78" s="818"/>
      <c r="F78" s="818"/>
      <c r="G78" s="805"/>
      <c r="H78" s="805"/>
      <c r="I78" s="805"/>
      <c r="J78" s="805"/>
      <c r="K78" s="805"/>
      <c r="L78" s="805"/>
      <c r="M78" s="805"/>
      <c r="N78" s="805"/>
      <c r="O78" s="805"/>
    </row>
    <row r="79" spans="1:15" s="804" customFormat="1" ht="12.75">
      <c r="A79" s="830"/>
      <c r="B79" s="816"/>
      <c r="C79" s="829"/>
      <c r="D79" s="819"/>
      <c r="E79" s="818"/>
      <c r="F79" s="818"/>
      <c r="G79" s="805"/>
      <c r="H79" s="805"/>
      <c r="I79" s="805"/>
      <c r="J79" s="805"/>
      <c r="K79" s="805"/>
      <c r="L79" s="805"/>
      <c r="M79" s="805"/>
      <c r="N79" s="805"/>
      <c r="O79" s="805"/>
    </row>
    <row r="80" spans="1:15" s="804" customFormat="1" ht="12.75">
      <c r="A80" s="828" t="str">
        <f ca="1">IF(C80&lt;&gt;"",TEXT(MID(CELL("filename",$A$1),FIND("]",CELL("filename",$A$1))+1,32),"0")&amp;"."&amp;TEXT(COUNTIF($C$5:C80,"&lt;&gt;"&amp;""),"0"),"")</f>
        <v/>
      </c>
      <c r="B80" s="757" t="s">
        <v>2247</v>
      </c>
      <c r="C80" s="815"/>
      <c r="D80" s="819"/>
      <c r="E80" s="818"/>
      <c r="F80" s="818"/>
      <c r="G80" s="805"/>
      <c r="H80" s="805"/>
      <c r="I80" s="805"/>
      <c r="J80" s="805"/>
      <c r="K80" s="805"/>
      <c r="L80" s="805"/>
      <c r="M80" s="805"/>
      <c r="N80" s="805"/>
      <c r="O80" s="805"/>
    </row>
    <row r="81" spans="1:15" s="804" customFormat="1" ht="12.75">
      <c r="A81" s="828" t="str">
        <f ca="1">IF(C81&lt;&gt;"",TEXT(MID(CELL("filename",$A$1),FIND("]",CELL("filename",$A$1))+1,32),"0")&amp;"."&amp;TEXT(COUNTIF($C$5:C81,"&lt;&gt;"&amp;""),"0"),"")</f>
        <v/>
      </c>
      <c r="B81" s="827" t="s">
        <v>2246</v>
      </c>
      <c r="C81" s="815"/>
      <c r="D81" s="819"/>
      <c r="E81" s="818"/>
      <c r="F81" s="818"/>
      <c r="G81" s="805"/>
      <c r="H81" s="805"/>
      <c r="I81" s="805"/>
      <c r="J81" s="805"/>
      <c r="K81" s="805"/>
      <c r="L81" s="805"/>
      <c r="M81" s="805"/>
      <c r="N81" s="805"/>
      <c r="O81" s="805"/>
    </row>
    <row r="82" spans="1:15" s="804" customFormat="1" ht="12.75">
      <c r="A82" s="822" t="s">
        <v>2245</v>
      </c>
      <c r="B82" s="816" t="s">
        <v>2244</v>
      </c>
      <c r="C82" s="819" t="s">
        <v>196</v>
      </c>
      <c r="D82" s="819">
        <v>110</v>
      </c>
      <c r="E82" s="818"/>
      <c r="F82" s="818"/>
      <c r="G82" s="805"/>
      <c r="H82" s="805"/>
      <c r="I82" s="805"/>
      <c r="J82" s="805"/>
      <c r="K82" s="805"/>
      <c r="L82" s="805"/>
      <c r="M82" s="805"/>
      <c r="N82" s="805"/>
      <c r="O82" s="805"/>
    </row>
    <row r="83" spans="1:15" s="804" customFormat="1" ht="12.75">
      <c r="A83" s="822" t="s">
        <v>2243</v>
      </c>
      <c r="B83" s="816" t="s">
        <v>2242</v>
      </c>
      <c r="C83" s="819" t="s">
        <v>196</v>
      </c>
      <c r="D83" s="819">
        <v>150</v>
      </c>
      <c r="E83" s="818"/>
      <c r="F83" s="818"/>
      <c r="G83" s="805"/>
      <c r="H83" s="805"/>
      <c r="I83" s="805"/>
      <c r="J83" s="805"/>
      <c r="K83" s="805"/>
      <c r="L83" s="805"/>
      <c r="M83" s="805"/>
      <c r="N83" s="805"/>
      <c r="O83" s="805"/>
    </row>
    <row r="84" spans="1:15" s="804" customFormat="1" ht="12.75">
      <c r="A84" s="822" t="s">
        <v>2241</v>
      </c>
      <c r="B84" s="816" t="s">
        <v>2240</v>
      </c>
      <c r="C84" s="819" t="s">
        <v>196</v>
      </c>
      <c r="D84" s="819">
        <v>150</v>
      </c>
      <c r="E84" s="818"/>
      <c r="F84" s="818"/>
      <c r="G84" s="805"/>
      <c r="H84" s="805"/>
      <c r="I84" s="805"/>
      <c r="J84" s="805"/>
      <c r="K84" s="805"/>
      <c r="L84" s="805"/>
      <c r="M84" s="805"/>
      <c r="N84" s="805"/>
      <c r="O84" s="805"/>
    </row>
    <row r="85" spans="1:15" s="804" customFormat="1" ht="12.75">
      <c r="A85" s="822" t="s">
        <v>2239</v>
      </c>
      <c r="B85" s="816" t="s">
        <v>2238</v>
      </c>
      <c r="C85" s="819" t="s">
        <v>196</v>
      </c>
      <c r="D85" s="819">
        <v>75</v>
      </c>
      <c r="E85" s="818"/>
      <c r="F85" s="818"/>
      <c r="G85" s="805"/>
      <c r="H85" s="805"/>
      <c r="I85" s="805"/>
      <c r="J85" s="805"/>
      <c r="K85" s="805"/>
      <c r="L85" s="805"/>
      <c r="M85" s="805"/>
      <c r="N85" s="805"/>
      <c r="O85" s="805"/>
    </row>
    <row r="86" spans="1:15" s="804" customFormat="1" ht="12.75">
      <c r="A86" s="822"/>
      <c r="B86" s="821"/>
      <c r="C86" s="820"/>
      <c r="D86" s="819"/>
      <c r="E86" s="818"/>
      <c r="F86" s="818"/>
      <c r="G86" s="805"/>
      <c r="H86" s="805"/>
      <c r="I86" s="805"/>
      <c r="J86" s="805"/>
      <c r="K86" s="805"/>
      <c r="L86" s="805"/>
      <c r="M86" s="805"/>
      <c r="N86" s="805"/>
      <c r="O86" s="805"/>
    </row>
    <row r="87" spans="1:15" s="804" customFormat="1" ht="12.75">
      <c r="A87" s="826"/>
      <c r="B87" s="757" t="s">
        <v>2237</v>
      </c>
      <c r="C87" s="752"/>
      <c r="D87" s="751"/>
      <c r="E87" s="818"/>
      <c r="F87" s="818"/>
      <c r="G87" s="805"/>
      <c r="H87" s="805"/>
      <c r="I87" s="805"/>
      <c r="J87" s="805"/>
      <c r="K87" s="805"/>
      <c r="L87" s="805"/>
      <c r="M87" s="805"/>
      <c r="N87" s="805"/>
      <c r="O87" s="805"/>
    </row>
    <row r="88" spans="1:15" s="804" customFormat="1" ht="12.75">
      <c r="A88" s="822" t="s">
        <v>2236</v>
      </c>
      <c r="B88" s="821" t="s">
        <v>2235</v>
      </c>
      <c r="C88" s="824" t="s">
        <v>2234</v>
      </c>
      <c r="D88" s="819">
        <v>1</v>
      </c>
      <c r="E88" s="818"/>
      <c r="F88" s="818"/>
      <c r="G88" s="805"/>
      <c r="H88" s="805"/>
      <c r="I88" s="805"/>
      <c r="J88" s="805"/>
      <c r="K88" s="805"/>
      <c r="L88" s="805"/>
      <c r="M88" s="805"/>
      <c r="N88" s="805"/>
      <c r="O88" s="805"/>
    </row>
    <row r="89" spans="1:15" s="804" customFormat="1" ht="12.75">
      <c r="A89" s="822" t="s">
        <v>2233</v>
      </c>
      <c r="B89" s="821" t="s">
        <v>2232</v>
      </c>
      <c r="C89" s="824" t="s">
        <v>199</v>
      </c>
      <c r="D89" s="819">
        <v>12</v>
      </c>
      <c r="E89" s="818"/>
      <c r="F89" s="818"/>
      <c r="G89" s="805"/>
      <c r="H89" s="805"/>
      <c r="I89" s="805"/>
      <c r="J89" s="805"/>
      <c r="K89" s="805"/>
      <c r="L89" s="805"/>
      <c r="M89" s="805"/>
      <c r="N89" s="805"/>
      <c r="O89" s="805"/>
    </row>
    <row r="90" spans="1:15" s="804" customFormat="1" ht="12.75">
      <c r="A90" s="822"/>
      <c r="B90" s="821"/>
      <c r="C90" s="820"/>
      <c r="D90" s="819"/>
      <c r="E90" s="818"/>
      <c r="F90" s="818"/>
      <c r="G90" s="805"/>
      <c r="H90" s="805"/>
      <c r="I90" s="805"/>
      <c r="J90" s="805"/>
      <c r="K90" s="805"/>
      <c r="L90" s="805"/>
      <c r="M90" s="805"/>
      <c r="N90" s="805"/>
      <c r="O90" s="805"/>
    </row>
    <row r="91" spans="1:15" s="804" customFormat="1" ht="12.75">
      <c r="A91" s="825"/>
      <c r="B91" s="757" t="s">
        <v>2231</v>
      </c>
      <c r="C91" s="815"/>
      <c r="D91" s="751"/>
      <c r="E91" s="818"/>
      <c r="F91" s="818"/>
      <c r="G91" s="805"/>
      <c r="H91" s="805"/>
      <c r="I91" s="805"/>
      <c r="J91" s="805"/>
      <c r="K91" s="805"/>
      <c r="L91" s="805"/>
      <c r="M91" s="805"/>
      <c r="N91" s="805"/>
      <c r="O91" s="805"/>
    </row>
    <row r="92" spans="1:15" s="804" customFormat="1" ht="25.5">
      <c r="A92" s="822" t="s">
        <v>2230</v>
      </c>
      <c r="B92" s="821" t="s">
        <v>2229</v>
      </c>
      <c r="C92" s="824" t="s">
        <v>199</v>
      </c>
      <c r="D92" s="823">
        <v>2</v>
      </c>
      <c r="E92" s="818"/>
      <c r="F92" s="818"/>
      <c r="G92" s="805"/>
      <c r="H92" s="805"/>
      <c r="I92" s="805"/>
      <c r="J92" s="805"/>
      <c r="K92" s="805"/>
      <c r="L92" s="805"/>
      <c r="M92" s="805"/>
      <c r="N92" s="805"/>
      <c r="O92" s="805"/>
    </row>
    <row r="93" spans="1:15" s="804" customFormat="1" ht="38.25">
      <c r="A93" s="822" t="s">
        <v>2228</v>
      </c>
      <c r="B93" s="821" t="s">
        <v>2227</v>
      </c>
      <c r="C93" s="824" t="s">
        <v>199</v>
      </c>
      <c r="D93" s="823">
        <v>12</v>
      </c>
      <c r="E93" s="818"/>
      <c r="F93" s="818"/>
      <c r="G93" s="805"/>
      <c r="H93" s="805"/>
      <c r="I93" s="805"/>
      <c r="J93" s="805"/>
      <c r="K93" s="805"/>
      <c r="L93" s="805"/>
      <c r="M93" s="805"/>
      <c r="N93" s="805"/>
      <c r="O93" s="805"/>
    </row>
    <row r="94" spans="1:15" s="804" customFormat="1" ht="25.5">
      <c r="A94" s="822" t="s">
        <v>2226</v>
      </c>
      <c r="B94" s="821" t="s">
        <v>2225</v>
      </c>
      <c r="C94" s="823" t="s">
        <v>199</v>
      </c>
      <c r="D94" s="823">
        <v>12</v>
      </c>
      <c r="E94" s="818"/>
      <c r="F94" s="818"/>
      <c r="G94" s="805"/>
      <c r="H94" s="805"/>
      <c r="I94" s="805"/>
      <c r="J94" s="805"/>
      <c r="K94" s="805"/>
      <c r="L94" s="805"/>
      <c r="M94" s="805"/>
      <c r="N94" s="805"/>
      <c r="O94" s="805"/>
    </row>
    <row r="95" spans="1:15" s="804" customFormat="1" ht="25.5">
      <c r="A95" s="822" t="s">
        <v>2224</v>
      </c>
      <c r="B95" s="821" t="s">
        <v>2223</v>
      </c>
      <c r="C95" s="823" t="s">
        <v>199</v>
      </c>
      <c r="D95" s="823">
        <v>12</v>
      </c>
      <c r="E95" s="818"/>
      <c r="F95" s="818"/>
      <c r="G95" s="805"/>
      <c r="H95" s="805"/>
      <c r="I95" s="805"/>
      <c r="J95" s="805"/>
      <c r="K95" s="805"/>
      <c r="L95" s="805"/>
      <c r="M95" s="805"/>
      <c r="N95" s="805"/>
      <c r="O95" s="805"/>
    </row>
    <row r="96" spans="1:15" s="804" customFormat="1" ht="12.75">
      <c r="A96" s="822"/>
      <c r="B96" s="821"/>
      <c r="C96" s="820"/>
      <c r="D96" s="819"/>
      <c r="E96" s="818"/>
      <c r="F96" s="818"/>
      <c r="G96" s="805"/>
      <c r="H96" s="805"/>
      <c r="I96" s="805"/>
      <c r="J96" s="805"/>
      <c r="K96" s="805"/>
      <c r="L96" s="805"/>
      <c r="M96" s="805"/>
      <c r="N96" s="805"/>
      <c r="O96" s="805"/>
    </row>
    <row r="97" spans="1:15" s="804" customFormat="1" ht="12.75">
      <c r="A97" s="822"/>
      <c r="B97" s="821"/>
      <c r="C97" s="820"/>
      <c r="D97" s="819"/>
      <c r="E97" s="818"/>
      <c r="F97" s="818"/>
      <c r="G97" s="805"/>
      <c r="H97" s="805"/>
      <c r="I97" s="805"/>
      <c r="J97" s="805"/>
      <c r="K97" s="805"/>
      <c r="L97" s="805"/>
      <c r="M97" s="805"/>
      <c r="N97" s="805"/>
      <c r="O97" s="805"/>
    </row>
    <row r="98" spans="1:15" s="804" customFormat="1" ht="12.75">
      <c r="A98" s="817"/>
      <c r="B98" s="816"/>
      <c r="C98" s="815"/>
      <c r="D98" s="814"/>
      <c r="E98" s="813"/>
      <c r="F98" s="812"/>
      <c r="G98" s="805"/>
      <c r="H98" s="805"/>
      <c r="I98" s="805"/>
      <c r="J98" s="805"/>
      <c r="K98" s="805"/>
      <c r="L98" s="805"/>
      <c r="M98" s="805"/>
      <c r="N98" s="805"/>
      <c r="O98" s="805"/>
    </row>
    <row r="99" spans="1:15" s="804" customFormat="1" ht="12.75" customHeight="1">
      <c r="A99" s="1158" t="s">
        <v>1839</v>
      </c>
      <c r="B99" s="1159"/>
      <c r="C99" s="1159"/>
      <c r="D99" s="1159"/>
      <c r="E99" s="1160"/>
      <c r="F99" s="811"/>
      <c r="G99" s="805"/>
      <c r="H99" s="805"/>
      <c r="I99" s="805"/>
      <c r="J99" s="805"/>
      <c r="K99" s="805"/>
      <c r="L99" s="805"/>
      <c r="M99" s="805"/>
      <c r="N99" s="805"/>
      <c r="O99" s="805"/>
    </row>
    <row r="100" spans="1:15" s="804" customFormat="1" ht="12.75">
      <c r="A100" s="810"/>
      <c r="B100" s="809"/>
      <c r="C100" s="808"/>
      <c r="D100" s="808"/>
      <c r="E100" s="807"/>
      <c r="F100" s="805"/>
      <c r="G100" s="805"/>
      <c r="H100" s="805"/>
      <c r="I100" s="805"/>
      <c r="J100" s="805"/>
      <c r="K100" s="805"/>
      <c r="L100" s="805"/>
      <c r="M100" s="805"/>
      <c r="N100" s="805"/>
    </row>
    <row r="101" spans="1:15" s="804" customFormat="1" ht="12.75">
      <c r="A101" s="810"/>
      <c r="B101" s="809"/>
      <c r="C101" s="808"/>
      <c r="D101" s="808"/>
      <c r="E101" s="807"/>
      <c r="F101" s="806"/>
      <c r="G101" s="805"/>
      <c r="H101" s="805"/>
      <c r="I101" s="805"/>
      <c r="J101" s="805"/>
      <c r="K101" s="805"/>
      <c r="L101" s="805"/>
      <c r="M101" s="805"/>
      <c r="N101" s="805"/>
      <c r="O101" s="805"/>
    </row>
  </sheetData>
  <sheetProtection algorithmName="SHA-512" hashValue="RS0gB2heSmrgghejAYHhGrBNNQA9yqzcS6gETANuIiUALRiCv7Y/AMrt1KvF3legkxK79LJrjYB12/52JB5Dgg==" saltValue="ilsAqEgtknbdnQFp0rC5YA==" spinCount="100000" sheet="1" objects="1" scenarios="1"/>
  <protectedRanges>
    <protectedRange sqref="F98" name="Sheet 1_2_2_1_1_2_1" securityDescriptor="O:WDG:WDD:(A;;CC;;;WD)"/>
    <protectedRange sqref="F54:F55" name="Sheet 1_2_2_1_6_1"/>
    <protectedRange sqref="E54:E55" name="Sheet 1_2_2_4_1" securityDescriptor="O:WDG:WDD:(A;;CC;;;WD)"/>
  </protectedRanges>
  <mergeCells count="5">
    <mergeCell ref="A99:E99"/>
    <mergeCell ref="D1:F3"/>
    <mergeCell ref="A2:B2"/>
    <mergeCell ref="D54:E54"/>
    <mergeCell ref="D55:E55"/>
  </mergeCells>
  <printOptions horizontalCentered="1"/>
  <pageMargins left="0.39370078740157483" right="0.39370078740157483" top="0.39370078740157483" bottom="0.59055118110236227" header="0.39370078740157483" footer="0.39370078740157483"/>
  <pageSetup paperSize="9" scale="93" orientation="portrait" useFirstPageNumber="1" r:id="rId1"/>
  <headerFooter>
    <oddHeader xml:space="preserve">&amp;R&amp;"+,Regular"&amp;8&amp;K01+010&amp;G
</oddHeader>
    <oddFooter>&amp;C5-1</oddFooter>
  </headerFooter>
  <rowBreaks count="2" manualBreakCount="2">
    <brk id="54" max="16383" man="1"/>
    <brk id="101" max="16383" man="1"/>
  </rowBreaks>
  <legacyDrawingHF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99"/>
  <sheetViews>
    <sheetView view="pageBreakPreview" topLeftCell="A90" zoomScaleSheetLayoutView="100" zoomScalePageLayoutView="85" workbookViewId="0">
      <selection sqref="A1:D1048576"/>
    </sheetView>
  </sheetViews>
  <sheetFormatPr defaultColWidth="7.5703125" defaultRowHeight="15"/>
  <cols>
    <col min="1" max="1" width="7.42578125" style="803" customWidth="1"/>
    <col min="2" max="2" width="51" style="803" customWidth="1"/>
    <col min="3" max="3" width="4.85546875" style="803" bestFit="1" customWidth="1"/>
    <col min="4" max="4" width="4.5703125" style="803" bestFit="1" customWidth="1"/>
    <col min="5" max="6" width="13" style="803" customWidth="1"/>
    <col min="7" max="16384" width="7.5703125" style="803"/>
  </cols>
  <sheetData>
    <row r="1" spans="1:15" s="804" customFormat="1" ht="14.1" customHeight="1">
      <c r="A1" s="776" t="str">
        <f>[11]MS!G2</f>
        <v>A878</v>
      </c>
      <c r="B1" s="775" t="str">
        <f>[11]MS!H2</f>
        <v>Civil Aviation</v>
      </c>
      <c r="C1" s="851"/>
      <c r="D1" s="1161"/>
      <c r="E1" s="1161"/>
      <c r="F1" s="1161"/>
    </row>
    <row r="2" spans="1:15" s="804" customFormat="1" ht="14.1" customHeight="1">
      <c r="A2" s="1162" t="str">
        <f>Index!B17</f>
        <v>6.9 - T62 FA - VRF System - Fresh Air</v>
      </c>
      <c r="B2" s="1162"/>
      <c r="C2" s="851"/>
      <c r="D2" s="1161"/>
      <c r="E2" s="1161"/>
      <c r="F2" s="1161"/>
    </row>
    <row r="3" spans="1:15" s="804" customFormat="1" ht="14.1" customHeight="1">
      <c r="A3" s="850" t="s">
        <v>2018</v>
      </c>
      <c r="B3" s="772"/>
      <c r="C3" s="771"/>
      <c r="D3" s="1161"/>
      <c r="E3" s="1161"/>
      <c r="F3" s="1161"/>
    </row>
    <row r="4" spans="1:15" s="804" customFormat="1" ht="14.1" customHeight="1">
      <c r="A4" s="849" t="s">
        <v>2017</v>
      </c>
      <c r="B4" s="848" t="s">
        <v>0</v>
      </c>
      <c r="C4" s="848" t="s">
        <v>713</v>
      </c>
      <c r="D4" s="848" t="s">
        <v>714</v>
      </c>
      <c r="E4" s="847" t="s">
        <v>715</v>
      </c>
      <c r="F4" s="847" t="s">
        <v>275</v>
      </c>
    </row>
    <row r="5" spans="1:15" s="804" customFormat="1" ht="12.75">
      <c r="A5" s="817" t="str">
        <f ca="1">IF(C5&lt;&gt;"",TEXT(MID(CELL("filename",#REF!),FIND("]",CELL("filename",#REF!))+1,32),"0")&amp;"."&amp;TEXT(COUNTIF($C$5:C5,"&lt;&gt;"&amp;""),"0"),"")</f>
        <v/>
      </c>
      <c r="B5" s="816"/>
      <c r="C5" s="815"/>
      <c r="D5" s="814"/>
      <c r="E5" s="844"/>
      <c r="F5" s="812"/>
    </row>
    <row r="6" spans="1:15" s="804" customFormat="1" ht="15.75">
      <c r="A6" s="846"/>
      <c r="B6" s="845" t="s">
        <v>2400</v>
      </c>
      <c r="C6" s="815"/>
      <c r="D6" s="814"/>
      <c r="E6" s="844"/>
      <c r="F6" s="812"/>
      <c r="G6" s="805"/>
      <c r="H6" s="805"/>
      <c r="I6" s="805"/>
      <c r="J6" s="805"/>
      <c r="K6" s="805"/>
      <c r="L6" s="805"/>
      <c r="M6" s="805"/>
      <c r="N6" s="805"/>
      <c r="O6" s="805"/>
    </row>
    <row r="7" spans="1:15" s="804" customFormat="1" ht="24">
      <c r="A7" s="817" t="str">
        <f ca="1">IF(C7&lt;&gt;"",TEXT(MID(CELL("filename",$A$1),FIND("]",CELL("filename",$A$1))+1,32),"0")&amp;"."&amp;TEXT(COUNTIF($C$5:C7,"&lt;&gt;"&amp;""),"0"),"")</f>
        <v/>
      </c>
      <c r="B7" s="759" t="s">
        <v>2332</v>
      </c>
      <c r="C7" s="815"/>
      <c r="D7" s="814"/>
      <c r="E7" s="844"/>
      <c r="F7" s="812"/>
      <c r="G7" s="805"/>
      <c r="H7" s="805"/>
      <c r="I7" s="805"/>
      <c r="J7" s="805"/>
      <c r="K7" s="805"/>
      <c r="L7" s="805"/>
      <c r="M7" s="805"/>
      <c r="N7" s="805"/>
      <c r="O7" s="805"/>
    </row>
    <row r="8" spans="1:15" s="804" customFormat="1" ht="12.75">
      <c r="A8" s="817"/>
      <c r="B8" s="759"/>
      <c r="C8" s="815"/>
      <c r="D8" s="814"/>
      <c r="E8" s="844"/>
      <c r="F8" s="812"/>
      <c r="G8" s="805"/>
      <c r="H8" s="805"/>
      <c r="I8" s="805"/>
      <c r="J8" s="805"/>
      <c r="K8" s="805"/>
      <c r="L8" s="805"/>
      <c r="M8" s="805"/>
      <c r="N8" s="805"/>
      <c r="O8" s="805"/>
    </row>
    <row r="9" spans="1:15" s="804" customFormat="1" ht="12.75">
      <c r="A9" s="817"/>
      <c r="B9" s="757" t="s">
        <v>2024</v>
      </c>
      <c r="C9" s="815"/>
      <c r="D9" s="814"/>
      <c r="E9" s="813"/>
      <c r="F9" s="812"/>
      <c r="G9" s="805"/>
      <c r="H9" s="805"/>
      <c r="I9" s="805"/>
      <c r="J9" s="805"/>
      <c r="K9" s="805"/>
      <c r="L9" s="805"/>
      <c r="M9" s="805"/>
      <c r="N9" s="805"/>
      <c r="O9" s="805"/>
    </row>
    <row r="10" spans="1:15" s="804" customFormat="1" ht="12.75">
      <c r="A10" s="822" t="s">
        <v>2399</v>
      </c>
      <c r="B10" s="821" t="s">
        <v>2398</v>
      </c>
      <c r="C10" s="823" t="s">
        <v>199</v>
      </c>
      <c r="D10" s="823">
        <v>2</v>
      </c>
      <c r="E10" s="818"/>
      <c r="F10" s="818"/>
      <c r="G10" s="805"/>
      <c r="H10" s="805"/>
      <c r="I10" s="805"/>
      <c r="J10" s="805"/>
      <c r="K10" s="805"/>
      <c r="L10" s="805"/>
      <c r="M10" s="805"/>
      <c r="N10" s="805"/>
      <c r="O10" s="805"/>
    </row>
    <row r="11" spans="1:15" s="804" customFormat="1" ht="12.75">
      <c r="A11" s="831"/>
      <c r="B11" s="843"/>
      <c r="C11" s="842"/>
      <c r="D11" s="814"/>
      <c r="E11" s="841"/>
      <c r="F11" s="840"/>
      <c r="G11" s="805"/>
      <c r="H11" s="805"/>
      <c r="I11" s="805"/>
      <c r="J11" s="805"/>
      <c r="K11" s="805"/>
      <c r="L11" s="805"/>
      <c r="M11" s="805"/>
      <c r="N11" s="805"/>
      <c r="O11" s="805"/>
    </row>
    <row r="12" spans="1:15" s="804" customFormat="1" ht="12.75">
      <c r="A12" s="831"/>
      <c r="B12" s="757" t="s">
        <v>2329</v>
      </c>
      <c r="C12" s="842"/>
      <c r="D12" s="814"/>
      <c r="E12" s="841"/>
      <c r="F12" s="840"/>
      <c r="G12" s="805"/>
      <c r="H12" s="805"/>
      <c r="I12" s="805"/>
      <c r="J12" s="805"/>
      <c r="K12" s="805"/>
      <c r="L12" s="805"/>
      <c r="M12" s="805"/>
      <c r="N12" s="805"/>
      <c r="O12" s="805"/>
    </row>
    <row r="13" spans="1:15" s="804" customFormat="1" ht="12.75">
      <c r="A13" s="822"/>
      <c r="B13" s="821" t="s">
        <v>2397</v>
      </c>
      <c r="C13" s="842"/>
      <c r="D13" s="814"/>
      <c r="E13" s="841"/>
      <c r="F13" s="840"/>
      <c r="G13" s="805"/>
      <c r="H13" s="805"/>
      <c r="I13" s="805"/>
      <c r="J13" s="805"/>
      <c r="K13" s="805"/>
      <c r="L13" s="805"/>
      <c r="M13" s="805"/>
      <c r="N13" s="805"/>
      <c r="O13" s="805"/>
    </row>
    <row r="14" spans="1:15" s="804" customFormat="1" ht="12.75">
      <c r="A14" s="822" t="s">
        <v>2396</v>
      </c>
      <c r="B14" s="821" t="s">
        <v>2395</v>
      </c>
      <c r="C14" s="823" t="s">
        <v>199</v>
      </c>
      <c r="D14" s="823">
        <v>2</v>
      </c>
      <c r="E14" s="818"/>
      <c r="F14" s="818"/>
      <c r="G14" s="805"/>
      <c r="H14" s="805"/>
      <c r="I14" s="805"/>
      <c r="J14" s="805"/>
      <c r="K14" s="805"/>
      <c r="L14" s="805"/>
      <c r="M14" s="805"/>
      <c r="N14" s="805"/>
      <c r="O14" s="805"/>
    </row>
    <row r="15" spans="1:15" s="804" customFormat="1" ht="13.5" customHeight="1">
      <c r="A15" s="831"/>
      <c r="B15" s="821"/>
      <c r="C15" s="839"/>
      <c r="D15" s="823"/>
      <c r="E15" s="818"/>
      <c r="F15" s="818"/>
      <c r="G15" s="805"/>
      <c r="H15" s="805"/>
      <c r="I15" s="805"/>
      <c r="J15" s="805"/>
      <c r="K15" s="805"/>
      <c r="L15" s="805"/>
      <c r="M15" s="805"/>
      <c r="N15" s="805"/>
      <c r="O15" s="805"/>
    </row>
    <row r="16" spans="1:15" s="804" customFormat="1" ht="13.5" customHeight="1">
      <c r="A16" s="831"/>
      <c r="B16" s="821" t="s">
        <v>2394</v>
      </c>
      <c r="C16" s="839"/>
      <c r="D16" s="823"/>
      <c r="E16" s="818"/>
      <c r="F16" s="818"/>
      <c r="G16" s="805"/>
      <c r="H16" s="805"/>
      <c r="I16" s="805"/>
      <c r="J16" s="805"/>
      <c r="K16" s="805"/>
      <c r="L16" s="805"/>
      <c r="M16" s="805"/>
      <c r="N16" s="805"/>
      <c r="O16" s="805"/>
    </row>
    <row r="17" spans="1:15" s="804" customFormat="1">
      <c r="A17" s="822" t="s">
        <v>2393</v>
      </c>
      <c r="B17" s="821" t="s">
        <v>2392</v>
      </c>
      <c r="C17" s="823" t="s">
        <v>199</v>
      </c>
      <c r="D17" s="823">
        <v>3</v>
      </c>
      <c r="E17" s="818"/>
      <c r="F17" s="818"/>
      <c r="G17" s="805"/>
      <c r="H17" s="805"/>
      <c r="I17" s="805"/>
      <c r="J17" s="805"/>
      <c r="K17" s="805"/>
      <c r="L17" s="805"/>
      <c r="M17" s="805"/>
      <c r="N17" s="805"/>
      <c r="O17" s="805"/>
    </row>
    <row r="18" spans="1:15" s="804" customFormat="1">
      <c r="A18" s="822" t="s">
        <v>2391</v>
      </c>
      <c r="B18" s="821" t="s">
        <v>2390</v>
      </c>
      <c r="C18" s="823" t="s">
        <v>199</v>
      </c>
      <c r="D18" s="823">
        <v>2</v>
      </c>
      <c r="E18" s="818"/>
      <c r="F18" s="818"/>
      <c r="G18" s="805"/>
      <c r="H18" s="805"/>
      <c r="I18" s="805"/>
      <c r="J18" s="805"/>
      <c r="K18" s="805"/>
      <c r="L18" s="805"/>
      <c r="M18" s="805"/>
      <c r="N18" s="805"/>
      <c r="O18" s="805"/>
    </row>
    <row r="19" spans="1:15" s="804" customFormat="1">
      <c r="A19" s="822" t="s">
        <v>2389</v>
      </c>
      <c r="B19" s="821" t="s">
        <v>2388</v>
      </c>
      <c r="C19" s="823" t="s">
        <v>199</v>
      </c>
      <c r="D19" s="823">
        <v>1</v>
      </c>
      <c r="E19" s="818"/>
      <c r="F19" s="818"/>
      <c r="G19" s="805"/>
      <c r="H19" s="805"/>
      <c r="I19" s="805"/>
      <c r="J19" s="805"/>
      <c r="K19" s="805"/>
      <c r="L19" s="805"/>
      <c r="M19" s="805"/>
      <c r="N19" s="805"/>
      <c r="O19" s="805"/>
    </row>
    <row r="20" spans="1:15" s="804" customFormat="1">
      <c r="A20" s="822" t="s">
        <v>2387</v>
      </c>
      <c r="B20" s="821" t="s">
        <v>2386</v>
      </c>
      <c r="C20" s="823" t="s">
        <v>199</v>
      </c>
      <c r="D20" s="823">
        <v>1</v>
      </c>
      <c r="E20" s="818"/>
      <c r="F20" s="818"/>
      <c r="G20" s="805"/>
      <c r="H20" s="805"/>
      <c r="I20" s="805"/>
      <c r="J20" s="805"/>
      <c r="K20" s="805"/>
      <c r="L20" s="805"/>
      <c r="M20" s="805"/>
      <c r="N20" s="805"/>
      <c r="O20" s="805"/>
    </row>
    <row r="21" spans="1:15" s="804" customFormat="1">
      <c r="A21" s="822" t="s">
        <v>2385</v>
      </c>
      <c r="B21" s="821" t="s">
        <v>2384</v>
      </c>
      <c r="C21" s="823" t="s">
        <v>199</v>
      </c>
      <c r="D21" s="823">
        <v>2</v>
      </c>
      <c r="E21" s="818"/>
      <c r="F21" s="818"/>
      <c r="G21" s="805"/>
      <c r="H21" s="805"/>
      <c r="I21" s="805"/>
      <c r="J21" s="805"/>
      <c r="K21" s="805"/>
      <c r="L21" s="805"/>
      <c r="M21" s="805"/>
      <c r="N21" s="805"/>
      <c r="O21" s="805"/>
    </row>
    <row r="22" spans="1:15" s="804" customFormat="1">
      <c r="A22" s="822" t="s">
        <v>2383</v>
      </c>
      <c r="B22" s="821" t="s">
        <v>2382</v>
      </c>
      <c r="C22" s="823" t="s">
        <v>199</v>
      </c>
      <c r="D22" s="823">
        <v>2</v>
      </c>
      <c r="E22" s="818"/>
      <c r="F22" s="818"/>
      <c r="G22" s="805"/>
      <c r="H22" s="805"/>
      <c r="I22" s="805"/>
      <c r="J22" s="805"/>
      <c r="K22" s="805"/>
      <c r="L22" s="805"/>
      <c r="M22" s="805"/>
      <c r="N22" s="805"/>
      <c r="O22" s="805"/>
    </row>
    <row r="23" spans="1:15" s="804" customFormat="1">
      <c r="A23" s="822" t="s">
        <v>2381</v>
      </c>
      <c r="B23" s="821" t="s">
        <v>2380</v>
      </c>
      <c r="C23" s="823" t="s">
        <v>199</v>
      </c>
      <c r="D23" s="823">
        <v>1</v>
      </c>
      <c r="E23" s="818"/>
      <c r="F23" s="818"/>
      <c r="G23" s="805"/>
      <c r="H23" s="805"/>
      <c r="I23" s="805"/>
      <c r="J23" s="805"/>
      <c r="K23" s="805"/>
      <c r="L23" s="805"/>
      <c r="M23" s="805"/>
      <c r="N23" s="805"/>
      <c r="O23" s="805"/>
    </row>
    <row r="24" spans="1:15" s="804" customFormat="1">
      <c r="A24" s="822" t="s">
        <v>2379</v>
      </c>
      <c r="B24" s="821" t="s">
        <v>2378</v>
      </c>
      <c r="C24" s="823" t="s">
        <v>199</v>
      </c>
      <c r="D24" s="823">
        <v>1</v>
      </c>
      <c r="E24" s="818"/>
      <c r="F24" s="818"/>
      <c r="G24" s="805"/>
      <c r="H24" s="805"/>
      <c r="I24" s="805"/>
      <c r="J24" s="805"/>
      <c r="K24" s="805"/>
      <c r="L24" s="805"/>
      <c r="M24" s="805"/>
      <c r="N24" s="805"/>
      <c r="O24" s="805"/>
    </row>
    <row r="25" spans="1:15" s="804" customFormat="1">
      <c r="A25" s="822" t="s">
        <v>2377</v>
      </c>
      <c r="B25" s="821" t="s">
        <v>2376</v>
      </c>
      <c r="C25" s="823" t="s">
        <v>199</v>
      </c>
      <c r="D25" s="823">
        <v>1</v>
      </c>
      <c r="E25" s="818"/>
      <c r="F25" s="818"/>
      <c r="G25" s="805"/>
      <c r="H25" s="805"/>
      <c r="I25" s="805"/>
      <c r="J25" s="805"/>
      <c r="K25" s="805"/>
      <c r="L25" s="805"/>
      <c r="M25" s="805"/>
      <c r="N25" s="805"/>
      <c r="O25" s="805"/>
    </row>
    <row r="26" spans="1:15" s="804" customFormat="1">
      <c r="A26" s="822" t="s">
        <v>2375</v>
      </c>
      <c r="B26" s="821" t="s">
        <v>2374</v>
      </c>
      <c r="C26" s="823" t="s">
        <v>199</v>
      </c>
      <c r="D26" s="823">
        <v>1</v>
      </c>
      <c r="E26" s="818"/>
      <c r="F26" s="818"/>
      <c r="G26" s="805"/>
      <c r="H26" s="805"/>
      <c r="I26" s="805"/>
      <c r="J26" s="805"/>
      <c r="K26" s="805"/>
      <c r="L26" s="805"/>
      <c r="M26" s="805"/>
      <c r="N26" s="805"/>
      <c r="O26" s="805"/>
    </row>
    <row r="27" spans="1:15" s="804" customFormat="1">
      <c r="A27" s="822" t="s">
        <v>2373</v>
      </c>
      <c r="B27" s="821" t="s">
        <v>2372</v>
      </c>
      <c r="C27" s="823" t="s">
        <v>199</v>
      </c>
      <c r="D27" s="823">
        <v>2</v>
      </c>
      <c r="E27" s="818"/>
      <c r="F27" s="818"/>
      <c r="G27" s="805"/>
      <c r="H27" s="805"/>
      <c r="I27" s="805"/>
      <c r="J27" s="805"/>
      <c r="K27" s="805"/>
      <c r="L27" s="805"/>
      <c r="M27" s="805"/>
      <c r="N27" s="805"/>
      <c r="O27" s="805"/>
    </row>
    <row r="28" spans="1:15" s="804" customFormat="1" ht="12.75">
      <c r="A28" s="831"/>
      <c r="B28" s="821"/>
      <c r="C28" s="839"/>
      <c r="D28" s="823"/>
      <c r="E28" s="818"/>
      <c r="F28" s="818"/>
      <c r="G28" s="805"/>
      <c r="H28" s="805"/>
      <c r="I28" s="805"/>
      <c r="J28" s="805"/>
      <c r="K28" s="805"/>
      <c r="L28" s="805"/>
      <c r="M28" s="805"/>
      <c r="N28" s="805"/>
      <c r="O28" s="805"/>
    </row>
    <row r="29" spans="1:15" s="804" customFormat="1" ht="12.75">
      <c r="A29" s="831"/>
      <c r="B29" s="821" t="s">
        <v>2371</v>
      </c>
      <c r="C29" s="839"/>
      <c r="D29" s="823"/>
      <c r="E29" s="818"/>
      <c r="F29" s="818"/>
      <c r="G29" s="805"/>
      <c r="H29" s="805"/>
      <c r="I29" s="805"/>
      <c r="J29" s="805"/>
      <c r="K29" s="805"/>
      <c r="L29" s="805"/>
      <c r="M29" s="805"/>
      <c r="N29" s="805"/>
      <c r="O29" s="805"/>
    </row>
    <row r="30" spans="1:15" s="804" customFormat="1">
      <c r="A30" s="822" t="s">
        <v>2370</v>
      </c>
      <c r="B30" s="821" t="s">
        <v>2369</v>
      </c>
      <c r="C30" s="823" t="s">
        <v>199</v>
      </c>
      <c r="D30" s="823">
        <v>2</v>
      </c>
      <c r="E30" s="818"/>
      <c r="F30" s="818"/>
      <c r="G30" s="805"/>
      <c r="H30" s="805"/>
      <c r="I30" s="805"/>
      <c r="J30" s="805"/>
      <c r="K30" s="805"/>
      <c r="L30" s="805"/>
      <c r="M30" s="805"/>
      <c r="N30" s="805"/>
      <c r="O30" s="805"/>
    </row>
    <row r="31" spans="1:15" s="804" customFormat="1" ht="12.75">
      <c r="A31" s="831"/>
      <c r="B31" s="821"/>
      <c r="C31" s="839"/>
      <c r="D31" s="823"/>
      <c r="E31" s="818"/>
      <c r="F31" s="818"/>
      <c r="G31" s="805"/>
      <c r="H31" s="805"/>
      <c r="I31" s="805"/>
      <c r="J31" s="805"/>
      <c r="K31" s="805"/>
      <c r="L31" s="805"/>
      <c r="M31" s="805"/>
      <c r="N31" s="805"/>
      <c r="O31" s="805"/>
    </row>
    <row r="32" spans="1:15" s="804" customFormat="1" ht="25.5">
      <c r="A32" s="822" t="s">
        <v>2368</v>
      </c>
      <c r="B32" s="821" t="s">
        <v>2367</v>
      </c>
      <c r="C32" s="823" t="s">
        <v>199</v>
      </c>
      <c r="D32" s="823">
        <v>2</v>
      </c>
      <c r="E32" s="818"/>
      <c r="F32" s="818"/>
      <c r="G32" s="805"/>
      <c r="H32" s="805"/>
      <c r="I32" s="805"/>
      <c r="J32" s="805"/>
      <c r="K32" s="805"/>
      <c r="L32" s="805"/>
      <c r="M32" s="805"/>
      <c r="N32" s="805"/>
      <c r="O32" s="805"/>
    </row>
    <row r="33" spans="1:15" s="804" customFormat="1" ht="12.75">
      <c r="A33" s="831"/>
      <c r="B33" s="821"/>
      <c r="C33" s="839"/>
      <c r="D33" s="823"/>
      <c r="E33" s="818"/>
      <c r="F33" s="818"/>
      <c r="G33" s="805"/>
      <c r="H33" s="805"/>
      <c r="I33" s="805"/>
      <c r="J33" s="805"/>
      <c r="K33" s="805"/>
      <c r="L33" s="805"/>
      <c r="M33" s="805"/>
      <c r="N33" s="805"/>
      <c r="O33" s="805"/>
    </row>
    <row r="34" spans="1:15" s="804" customFormat="1" ht="12.75">
      <c r="A34" s="852"/>
      <c r="B34" s="757" t="s">
        <v>2301</v>
      </c>
      <c r="C34" s="752"/>
      <c r="D34" s="751"/>
      <c r="E34" s="833"/>
      <c r="F34" s="632"/>
      <c r="G34" s="805"/>
      <c r="H34" s="805"/>
      <c r="I34" s="805"/>
      <c r="J34" s="805"/>
      <c r="K34" s="805"/>
      <c r="L34" s="805"/>
      <c r="M34" s="805"/>
      <c r="N34" s="805"/>
      <c r="O34" s="805"/>
    </row>
    <row r="35" spans="1:15" s="804" customFormat="1" ht="12.75">
      <c r="A35" s="852"/>
      <c r="B35" s="838" t="s">
        <v>2300</v>
      </c>
      <c r="C35" s="837"/>
      <c r="D35" s="751"/>
      <c r="E35" s="833"/>
      <c r="F35" s="632"/>
      <c r="G35" s="805"/>
      <c r="H35" s="805"/>
      <c r="I35" s="805"/>
      <c r="J35" s="805"/>
      <c r="K35" s="805"/>
      <c r="L35" s="805"/>
      <c r="M35" s="805"/>
      <c r="N35" s="805"/>
      <c r="O35" s="805"/>
    </row>
    <row r="36" spans="1:15" s="804" customFormat="1" ht="12.75">
      <c r="A36" s="822" t="s">
        <v>2366</v>
      </c>
      <c r="B36" s="838" t="s">
        <v>2298</v>
      </c>
      <c r="C36" s="837" t="s">
        <v>196</v>
      </c>
      <c r="D36" s="823">
        <v>70</v>
      </c>
      <c r="E36" s="833"/>
      <c r="F36" s="632"/>
      <c r="G36" s="805"/>
      <c r="H36" s="805"/>
      <c r="I36" s="805"/>
      <c r="J36" s="805"/>
      <c r="K36" s="805"/>
      <c r="L36" s="805"/>
      <c r="M36" s="805"/>
      <c r="N36" s="805"/>
      <c r="O36" s="805"/>
    </row>
    <row r="37" spans="1:15" s="804" customFormat="1" ht="12.75">
      <c r="A37" s="822" t="s">
        <v>2365</v>
      </c>
      <c r="B37" s="838" t="s">
        <v>2296</v>
      </c>
      <c r="C37" s="837" t="s">
        <v>196</v>
      </c>
      <c r="D37" s="823">
        <v>70</v>
      </c>
      <c r="E37" s="833"/>
      <c r="F37" s="632"/>
      <c r="G37" s="805"/>
      <c r="H37" s="805"/>
      <c r="I37" s="805"/>
      <c r="J37" s="805"/>
      <c r="K37" s="805"/>
      <c r="L37" s="805"/>
      <c r="M37" s="805"/>
      <c r="N37" s="805"/>
      <c r="O37" s="805"/>
    </row>
    <row r="38" spans="1:15" s="804" customFormat="1" ht="12.75">
      <c r="A38" s="831"/>
      <c r="B38" s="838"/>
      <c r="C38" s="837"/>
      <c r="D38" s="823"/>
      <c r="E38" s="833"/>
      <c r="F38" s="632"/>
      <c r="G38" s="805"/>
      <c r="H38" s="805"/>
      <c r="I38" s="805"/>
      <c r="J38" s="805"/>
      <c r="K38" s="805"/>
      <c r="L38" s="805"/>
      <c r="M38" s="805"/>
      <c r="N38" s="805"/>
      <c r="O38" s="805"/>
    </row>
    <row r="39" spans="1:15" s="804" customFormat="1" ht="12.75">
      <c r="A39" s="852"/>
      <c r="B39" s="838" t="s">
        <v>2295</v>
      </c>
      <c r="C39" s="837"/>
      <c r="D39" s="823"/>
      <c r="E39" s="833"/>
      <c r="F39" s="632"/>
      <c r="G39" s="805"/>
      <c r="H39" s="805"/>
      <c r="I39" s="805"/>
      <c r="J39" s="805"/>
      <c r="K39" s="805"/>
      <c r="L39" s="805"/>
      <c r="M39" s="805"/>
      <c r="N39" s="805"/>
      <c r="O39" s="805"/>
    </row>
    <row r="40" spans="1:15" s="804" customFormat="1" ht="12.75">
      <c r="A40" s="822" t="s">
        <v>2364</v>
      </c>
      <c r="B40" s="838" t="s">
        <v>2291</v>
      </c>
      <c r="C40" s="837" t="s">
        <v>196</v>
      </c>
      <c r="D40" s="823">
        <v>20</v>
      </c>
      <c r="E40" s="833"/>
      <c r="F40" s="632"/>
      <c r="G40" s="805"/>
      <c r="H40" s="805"/>
      <c r="I40" s="805"/>
      <c r="J40" s="805"/>
      <c r="K40" s="805"/>
      <c r="L40" s="805"/>
      <c r="M40" s="805"/>
      <c r="N40" s="805"/>
      <c r="O40" s="805"/>
    </row>
    <row r="41" spans="1:15" s="804" customFormat="1" ht="12.75">
      <c r="A41" s="852"/>
      <c r="B41" s="838"/>
      <c r="C41" s="823"/>
      <c r="D41" s="823"/>
      <c r="E41" s="833"/>
      <c r="F41" s="632"/>
      <c r="G41" s="805"/>
      <c r="H41" s="805"/>
      <c r="I41" s="805"/>
      <c r="J41" s="805"/>
      <c r="K41" s="805"/>
      <c r="L41" s="805"/>
      <c r="M41" s="805"/>
      <c r="N41" s="805"/>
      <c r="O41" s="805"/>
    </row>
    <row r="42" spans="1:15" s="804" customFormat="1" ht="12.75">
      <c r="A42" s="825"/>
      <c r="B42" s="757" t="s">
        <v>2285</v>
      </c>
      <c r="C42" s="815"/>
      <c r="D42" s="823"/>
      <c r="E42" s="833"/>
      <c r="F42" s="632"/>
      <c r="G42" s="805"/>
      <c r="H42" s="805"/>
      <c r="I42" s="805"/>
      <c r="J42" s="805"/>
      <c r="K42" s="805"/>
      <c r="L42" s="805"/>
      <c r="M42" s="805"/>
      <c r="N42" s="805"/>
      <c r="O42" s="805"/>
    </row>
    <row r="43" spans="1:15" s="804" customFormat="1" ht="12.75">
      <c r="A43" s="822" t="s">
        <v>2363</v>
      </c>
      <c r="B43" s="838" t="s">
        <v>2279</v>
      </c>
      <c r="C43" s="824" t="s">
        <v>199</v>
      </c>
      <c r="D43" s="823">
        <v>2</v>
      </c>
      <c r="E43" s="833"/>
      <c r="F43" s="632"/>
      <c r="G43" s="805"/>
      <c r="H43" s="805"/>
      <c r="I43" s="805"/>
      <c r="J43" s="805"/>
      <c r="K43" s="805"/>
      <c r="L43" s="805"/>
      <c r="M43" s="805"/>
      <c r="N43" s="805"/>
      <c r="O43" s="805"/>
    </row>
    <row r="44" spans="1:15" s="804" customFormat="1" ht="12.75">
      <c r="A44" s="822" t="s">
        <v>2362</v>
      </c>
      <c r="B44" s="838" t="s">
        <v>2361</v>
      </c>
      <c r="C44" s="824" t="s">
        <v>196</v>
      </c>
      <c r="D44" s="823">
        <v>15</v>
      </c>
      <c r="E44" s="833"/>
      <c r="F44" s="632"/>
      <c r="G44" s="805"/>
      <c r="H44" s="805"/>
      <c r="I44" s="805"/>
      <c r="J44" s="805"/>
      <c r="K44" s="805"/>
      <c r="L44" s="805"/>
      <c r="M44" s="805"/>
      <c r="N44" s="805"/>
      <c r="O44" s="805"/>
    </row>
    <row r="45" spans="1:15" s="804" customFormat="1" ht="12.75">
      <c r="A45" s="852"/>
      <c r="B45" s="757"/>
      <c r="C45" s="752"/>
      <c r="D45" s="823"/>
      <c r="E45" s="833"/>
      <c r="F45" s="632"/>
      <c r="G45" s="805"/>
      <c r="H45" s="805"/>
      <c r="I45" s="805"/>
      <c r="J45" s="805"/>
      <c r="K45" s="805"/>
      <c r="L45" s="805"/>
      <c r="M45" s="805"/>
      <c r="N45" s="805"/>
      <c r="O45" s="805"/>
    </row>
    <row r="46" spans="1:15" s="804" customFormat="1" ht="12.75">
      <c r="A46" s="852"/>
      <c r="B46" s="816"/>
      <c r="C46" s="752"/>
      <c r="D46" s="823"/>
      <c r="E46" s="833"/>
      <c r="F46" s="632"/>
      <c r="G46" s="805"/>
      <c r="H46" s="805"/>
      <c r="I46" s="805"/>
      <c r="J46" s="805"/>
      <c r="K46" s="805"/>
      <c r="L46" s="805"/>
      <c r="M46" s="805"/>
      <c r="N46" s="805"/>
      <c r="O46" s="805"/>
    </row>
    <row r="47" spans="1:15" s="804" customFormat="1" ht="12.75">
      <c r="A47" s="831"/>
      <c r="B47" s="821"/>
      <c r="C47" s="824"/>
      <c r="D47" s="823"/>
      <c r="E47" s="833"/>
      <c r="F47" s="632"/>
      <c r="G47" s="805"/>
      <c r="H47" s="805"/>
      <c r="I47" s="805"/>
      <c r="J47" s="805"/>
      <c r="K47" s="805"/>
      <c r="L47" s="805"/>
      <c r="M47" s="805"/>
      <c r="N47" s="805"/>
      <c r="O47" s="805"/>
    </row>
    <row r="48" spans="1:15" s="804" customFormat="1" ht="12.75">
      <c r="A48" s="831"/>
      <c r="B48" s="821"/>
      <c r="C48" s="820"/>
      <c r="D48" s="823"/>
      <c r="E48" s="833"/>
      <c r="F48" s="632"/>
      <c r="G48" s="805"/>
      <c r="H48" s="805"/>
      <c r="I48" s="805"/>
      <c r="J48" s="805"/>
      <c r="K48" s="805"/>
      <c r="L48" s="805"/>
      <c r="M48" s="805"/>
      <c r="N48" s="805"/>
      <c r="O48" s="805"/>
    </row>
    <row r="49" spans="1:15" s="804" customFormat="1" ht="12.75">
      <c r="A49" s="831"/>
      <c r="B49" s="821"/>
      <c r="C49" s="820"/>
      <c r="D49" s="823"/>
      <c r="E49" s="833"/>
      <c r="F49" s="632"/>
      <c r="G49" s="805"/>
      <c r="H49" s="805"/>
      <c r="I49" s="805"/>
      <c r="J49" s="805"/>
      <c r="K49" s="805"/>
      <c r="L49" s="805"/>
      <c r="M49" s="805"/>
      <c r="N49" s="805"/>
      <c r="O49" s="805"/>
    </row>
    <row r="50" spans="1:15" s="804" customFormat="1" ht="12.75">
      <c r="A50" s="831"/>
      <c r="B50" s="821"/>
      <c r="C50" s="820"/>
      <c r="D50" s="823"/>
      <c r="E50" s="833"/>
      <c r="F50" s="632"/>
      <c r="G50" s="805"/>
      <c r="H50" s="805"/>
      <c r="I50" s="805"/>
      <c r="J50" s="805"/>
      <c r="K50" s="805"/>
      <c r="L50" s="805"/>
      <c r="M50" s="805"/>
      <c r="N50" s="805"/>
      <c r="O50" s="805"/>
    </row>
    <row r="51" spans="1:15" s="804" customFormat="1" ht="12.75">
      <c r="A51" s="831"/>
      <c r="B51" s="821"/>
      <c r="C51" s="820"/>
      <c r="D51" s="823"/>
      <c r="E51" s="833"/>
      <c r="F51" s="632"/>
      <c r="G51" s="805"/>
      <c r="H51" s="805"/>
      <c r="I51" s="805"/>
      <c r="J51" s="805"/>
      <c r="K51" s="805"/>
      <c r="L51" s="805"/>
      <c r="M51" s="805"/>
      <c r="N51" s="805"/>
      <c r="O51" s="805"/>
    </row>
    <row r="52" spans="1:15" s="804" customFormat="1" ht="12.75">
      <c r="A52" s="853"/>
      <c r="B52" s="835"/>
      <c r="C52" s="834"/>
      <c r="D52" s="1163" t="s">
        <v>2278</v>
      </c>
      <c r="E52" s="1164"/>
      <c r="F52" s="811"/>
      <c r="G52" s="805"/>
      <c r="H52" s="805"/>
      <c r="I52" s="805"/>
      <c r="J52" s="805"/>
      <c r="K52" s="805"/>
      <c r="L52" s="805"/>
      <c r="M52" s="805"/>
      <c r="N52" s="805"/>
      <c r="O52" s="805"/>
    </row>
    <row r="53" spans="1:15" s="804" customFormat="1" ht="12.75">
      <c r="A53" s="853"/>
      <c r="B53" s="835"/>
      <c r="C53" s="834"/>
      <c r="D53" s="1163" t="s">
        <v>2277</v>
      </c>
      <c r="E53" s="1164"/>
      <c r="F53" s="811"/>
      <c r="G53" s="805"/>
      <c r="H53" s="805"/>
      <c r="I53" s="805"/>
      <c r="J53" s="805"/>
      <c r="K53" s="805"/>
      <c r="L53" s="805"/>
      <c r="M53" s="805"/>
      <c r="N53" s="805"/>
      <c r="O53" s="805"/>
    </row>
    <row r="54" spans="1:15" s="804" customFormat="1" ht="12.75">
      <c r="A54" s="831"/>
      <c r="B54" s="821"/>
      <c r="C54" s="820"/>
      <c r="D54" s="823"/>
      <c r="E54" s="833"/>
      <c r="F54" s="632"/>
      <c r="G54" s="805"/>
      <c r="H54" s="805"/>
      <c r="I54" s="805"/>
      <c r="J54" s="805"/>
      <c r="K54" s="805"/>
      <c r="L54" s="805"/>
      <c r="M54" s="805"/>
      <c r="N54" s="805"/>
      <c r="O54" s="805"/>
    </row>
    <row r="55" spans="1:15" s="804" customFormat="1" ht="12.75">
      <c r="A55" s="852"/>
      <c r="B55" s="757" t="s">
        <v>2276</v>
      </c>
      <c r="C55" s="752"/>
      <c r="D55" s="823"/>
      <c r="E55" s="833"/>
      <c r="F55" s="632"/>
      <c r="G55" s="805"/>
      <c r="H55" s="805"/>
      <c r="I55" s="805"/>
      <c r="J55" s="805"/>
      <c r="K55" s="805"/>
      <c r="L55" s="805"/>
      <c r="M55" s="805"/>
      <c r="N55" s="805"/>
      <c r="O55" s="805"/>
    </row>
    <row r="56" spans="1:15" s="804" customFormat="1" ht="25.5">
      <c r="A56" s="852"/>
      <c r="B56" s="816" t="s">
        <v>2275</v>
      </c>
      <c r="C56" s="752"/>
      <c r="D56" s="823"/>
      <c r="E56" s="833"/>
      <c r="F56" s="632"/>
      <c r="G56" s="805"/>
      <c r="H56" s="805"/>
      <c r="I56" s="805"/>
      <c r="J56" s="805"/>
      <c r="K56" s="805"/>
      <c r="L56" s="805"/>
      <c r="M56" s="805"/>
      <c r="N56" s="805"/>
      <c r="O56" s="805"/>
    </row>
    <row r="57" spans="1:15" s="804" customFormat="1" ht="12.75">
      <c r="A57" s="822" t="s">
        <v>2360</v>
      </c>
      <c r="B57" s="821" t="s">
        <v>2350</v>
      </c>
      <c r="C57" s="824" t="s">
        <v>196</v>
      </c>
      <c r="D57" s="823">
        <v>60</v>
      </c>
      <c r="E57" s="833"/>
      <c r="F57" s="632"/>
      <c r="G57" s="805"/>
      <c r="H57" s="805"/>
      <c r="I57" s="805"/>
      <c r="J57" s="805"/>
      <c r="K57" s="805"/>
      <c r="L57" s="805"/>
      <c r="M57" s="805"/>
      <c r="N57" s="805"/>
      <c r="O57" s="805"/>
    </row>
    <row r="58" spans="1:15" s="804" customFormat="1" ht="12.75">
      <c r="A58" s="822" t="s">
        <v>2359</v>
      </c>
      <c r="B58" s="821" t="s">
        <v>2348</v>
      </c>
      <c r="C58" s="824" t="s">
        <v>196</v>
      </c>
      <c r="D58" s="823">
        <v>20</v>
      </c>
      <c r="E58" s="833"/>
      <c r="F58" s="632"/>
      <c r="G58" s="805"/>
      <c r="H58" s="805"/>
      <c r="I58" s="805"/>
      <c r="J58" s="805"/>
      <c r="K58" s="805"/>
      <c r="L58" s="805"/>
      <c r="M58" s="805"/>
      <c r="N58" s="805"/>
      <c r="O58" s="805"/>
    </row>
    <row r="59" spans="1:15" s="804" customFormat="1" ht="12.75">
      <c r="A59" s="822" t="s">
        <v>2358</v>
      </c>
      <c r="B59" s="821" t="s">
        <v>2262</v>
      </c>
      <c r="C59" s="824" t="s">
        <v>196</v>
      </c>
      <c r="D59" s="823">
        <v>20</v>
      </c>
      <c r="E59" s="833"/>
      <c r="F59" s="632"/>
      <c r="G59" s="805"/>
      <c r="H59" s="805"/>
      <c r="I59" s="805"/>
      <c r="J59" s="805"/>
      <c r="K59" s="805"/>
      <c r="L59" s="805"/>
      <c r="M59" s="805"/>
      <c r="N59" s="805"/>
      <c r="O59" s="805"/>
    </row>
    <row r="60" spans="1:15" s="804" customFormat="1" ht="12.75">
      <c r="A60" s="822" t="s">
        <v>2357</v>
      </c>
      <c r="B60" s="821" t="s">
        <v>2260</v>
      </c>
      <c r="C60" s="824" t="s">
        <v>196</v>
      </c>
      <c r="D60" s="823">
        <v>20</v>
      </c>
      <c r="E60" s="833"/>
      <c r="F60" s="632"/>
      <c r="G60" s="805"/>
      <c r="H60" s="805"/>
      <c r="I60" s="805"/>
      <c r="J60" s="805"/>
      <c r="K60" s="805"/>
      <c r="L60" s="805"/>
      <c r="M60" s="805"/>
      <c r="N60" s="805"/>
      <c r="O60" s="805"/>
    </row>
    <row r="61" spans="1:15" s="804" customFormat="1" ht="12.75">
      <c r="A61" s="831"/>
      <c r="B61" s="821"/>
      <c r="C61" s="820"/>
      <c r="D61" s="823"/>
      <c r="E61" s="833"/>
      <c r="F61" s="632"/>
      <c r="G61" s="805"/>
      <c r="H61" s="805"/>
      <c r="I61" s="805"/>
      <c r="J61" s="805"/>
      <c r="K61" s="805"/>
      <c r="L61" s="805"/>
      <c r="M61" s="805"/>
      <c r="N61" s="805"/>
      <c r="O61" s="805"/>
    </row>
    <row r="62" spans="1:15" s="804" customFormat="1" ht="12.75">
      <c r="A62" s="831"/>
      <c r="B62" s="816" t="s">
        <v>2264</v>
      </c>
      <c r="C62" s="820"/>
      <c r="D62" s="823"/>
      <c r="E62" s="833"/>
      <c r="F62" s="632"/>
      <c r="G62" s="805"/>
      <c r="H62" s="805"/>
      <c r="I62" s="805"/>
      <c r="J62" s="805"/>
      <c r="K62" s="805"/>
      <c r="L62" s="805"/>
      <c r="M62" s="805"/>
      <c r="N62" s="805"/>
      <c r="O62" s="805"/>
    </row>
    <row r="63" spans="1:15" s="804" customFormat="1" ht="12.75">
      <c r="A63" s="822" t="s">
        <v>2356</v>
      </c>
      <c r="B63" s="821" t="s">
        <v>2350</v>
      </c>
      <c r="C63" s="824" t="s">
        <v>196</v>
      </c>
      <c r="D63" s="823">
        <v>8</v>
      </c>
      <c r="E63" s="833"/>
      <c r="F63" s="632"/>
      <c r="G63" s="805"/>
      <c r="H63" s="805"/>
      <c r="I63" s="805"/>
      <c r="J63" s="805"/>
      <c r="K63" s="805"/>
      <c r="L63" s="805"/>
      <c r="M63" s="805"/>
      <c r="N63" s="805"/>
      <c r="O63" s="805"/>
    </row>
    <row r="64" spans="1:15" s="804" customFormat="1" ht="12.75">
      <c r="A64" s="822" t="s">
        <v>2355</v>
      </c>
      <c r="B64" s="821" t="s">
        <v>2354</v>
      </c>
      <c r="C64" s="824" t="s">
        <v>196</v>
      </c>
      <c r="D64" s="823">
        <v>1</v>
      </c>
      <c r="E64" s="833"/>
      <c r="F64" s="632"/>
      <c r="G64" s="805"/>
      <c r="H64" s="805"/>
      <c r="I64" s="805"/>
      <c r="J64" s="805"/>
      <c r="K64" s="805"/>
      <c r="L64" s="805"/>
      <c r="M64" s="805"/>
      <c r="N64" s="805"/>
      <c r="O64" s="805"/>
    </row>
    <row r="65" spans="1:15" s="804" customFormat="1" ht="12.75">
      <c r="A65" s="831"/>
      <c r="B65" s="821"/>
      <c r="C65" s="820"/>
      <c r="D65" s="823"/>
      <c r="E65" s="833"/>
      <c r="F65" s="632"/>
      <c r="G65" s="805"/>
      <c r="H65" s="805"/>
      <c r="I65" s="805"/>
      <c r="J65" s="805"/>
      <c r="K65" s="805"/>
      <c r="L65" s="805"/>
      <c r="M65" s="805"/>
      <c r="N65" s="805"/>
      <c r="O65" s="805"/>
    </row>
    <row r="66" spans="1:15" s="804" customFormat="1" ht="12.75">
      <c r="A66" s="852"/>
      <c r="B66" s="757" t="s">
        <v>2259</v>
      </c>
      <c r="C66" s="752"/>
      <c r="D66" s="823"/>
      <c r="E66" s="833"/>
      <c r="F66" s="632"/>
      <c r="G66" s="805"/>
      <c r="H66" s="805"/>
      <c r="I66" s="805"/>
      <c r="J66" s="805"/>
      <c r="K66" s="805"/>
      <c r="L66" s="805"/>
      <c r="M66" s="805"/>
      <c r="N66" s="805"/>
      <c r="O66" s="805"/>
    </row>
    <row r="67" spans="1:15" s="804" customFormat="1" ht="12.75">
      <c r="A67" s="822" t="s">
        <v>2353</v>
      </c>
      <c r="B67" s="816" t="s">
        <v>2352</v>
      </c>
      <c r="C67" s="819" t="s">
        <v>199</v>
      </c>
      <c r="D67" s="823">
        <v>4</v>
      </c>
      <c r="E67" s="833"/>
      <c r="F67" s="632"/>
      <c r="G67" s="805"/>
      <c r="H67" s="805"/>
      <c r="I67" s="805"/>
      <c r="J67" s="805"/>
      <c r="K67" s="805"/>
      <c r="L67" s="805"/>
      <c r="M67" s="805"/>
      <c r="N67" s="805"/>
      <c r="O67" s="805"/>
    </row>
    <row r="68" spans="1:15" s="804" customFormat="1" ht="12.75">
      <c r="A68" s="831"/>
      <c r="B68" s="816"/>
      <c r="C68" s="829"/>
      <c r="D68" s="823"/>
      <c r="E68" s="833"/>
      <c r="F68" s="632"/>
      <c r="G68" s="805"/>
      <c r="H68" s="805"/>
      <c r="I68" s="805"/>
      <c r="J68" s="805"/>
      <c r="K68" s="805"/>
      <c r="L68" s="805"/>
      <c r="M68" s="805"/>
      <c r="N68" s="805"/>
      <c r="O68" s="805"/>
    </row>
    <row r="69" spans="1:15" s="804" customFormat="1" ht="12.75">
      <c r="A69" s="831"/>
      <c r="B69" s="816" t="s">
        <v>2256</v>
      </c>
      <c r="C69" s="829"/>
      <c r="D69" s="823"/>
      <c r="E69" s="833"/>
      <c r="F69" s="632"/>
      <c r="G69" s="805"/>
      <c r="H69" s="805"/>
      <c r="I69" s="805"/>
      <c r="J69" s="805"/>
      <c r="K69" s="805"/>
      <c r="L69" s="805"/>
      <c r="M69" s="805"/>
      <c r="N69" s="805"/>
      <c r="O69" s="805"/>
    </row>
    <row r="70" spans="1:15" s="804" customFormat="1" ht="12.75">
      <c r="A70" s="822" t="s">
        <v>2351</v>
      </c>
      <c r="B70" s="821" t="s">
        <v>2350</v>
      </c>
      <c r="C70" s="824" t="s">
        <v>199</v>
      </c>
      <c r="D70" s="823">
        <v>15</v>
      </c>
      <c r="E70" s="833"/>
      <c r="F70" s="632"/>
      <c r="G70" s="805"/>
      <c r="H70" s="805"/>
      <c r="I70" s="805"/>
      <c r="J70" s="805"/>
      <c r="K70" s="805"/>
      <c r="L70" s="805"/>
      <c r="M70" s="805"/>
      <c r="N70" s="805"/>
      <c r="O70" s="805"/>
    </row>
    <row r="71" spans="1:15" s="804" customFormat="1" ht="12.75">
      <c r="A71" s="822" t="s">
        <v>2349</v>
      </c>
      <c r="B71" s="821" t="s">
        <v>2348</v>
      </c>
      <c r="C71" s="824" t="s">
        <v>199</v>
      </c>
      <c r="D71" s="823">
        <v>2</v>
      </c>
      <c r="E71" s="833"/>
      <c r="F71" s="632"/>
      <c r="G71" s="805"/>
      <c r="H71" s="805"/>
      <c r="I71" s="805"/>
      <c r="J71" s="805"/>
      <c r="K71" s="805"/>
      <c r="L71" s="805"/>
      <c r="M71" s="805"/>
      <c r="N71" s="805"/>
      <c r="O71" s="805"/>
    </row>
    <row r="72" spans="1:15" s="804" customFormat="1" ht="12.75">
      <c r="A72" s="822" t="s">
        <v>2347</v>
      </c>
      <c r="B72" s="821" t="s">
        <v>2260</v>
      </c>
      <c r="C72" s="824" t="s">
        <v>199</v>
      </c>
      <c r="D72" s="823">
        <v>2</v>
      </c>
      <c r="E72" s="833"/>
      <c r="F72" s="632"/>
      <c r="G72" s="805"/>
      <c r="H72" s="805"/>
      <c r="I72" s="805"/>
      <c r="J72" s="805"/>
      <c r="K72" s="805"/>
      <c r="L72" s="805"/>
      <c r="M72" s="805"/>
      <c r="N72" s="805"/>
      <c r="O72" s="805"/>
    </row>
    <row r="73" spans="1:15" s="804" customFormat="1" ht="12.75">
      <c r="A73" s="852"/>
      <c r="B73" s="838"/>
      <c r="C73" s="823"/>
      <c r="D73" s="823"/>
      <c r="E73" s="833"/>
      <c r="F73" s="632"/>
      <c r="G73" s="805"/>
      <c r="H73" s="805"/>
      <c r="I73" s="805"/>
      <c r="J73" s="805"/>
      <c r="K73" s="805"/>
      <c r="L73" s="805"/>
      <c r="M73" s="805"/>
      <c r="N73" s="805"/>
      <c r="O73" s="805"/>
    </row>
    <row r="74" spans="1:15" s="804" customFormat="1" ht="12.75">
      <c r="A74" s="825" t="str">
        <f ca="1">IF(C74&lt;&gt;"",TEXT(MID(CELL("filename",$A$1),FIND("]",CELL("filename",$A$1))+1,32),"0")&amp;"."&amp;TEXT(COUNTIF($C$5:C74,"&lt;&gt;"&amp;""),"0"),"")</f>
        <v/>
      </c>
      <c r="B74" s="757" t="s">
        <v>2247</v>
      </c>
      <c r="C74" s="815"/>
      <c r="D74" s="751"/>
      <c r="E74" s="833"/>
      <c r="F74" s="812"/>
      <c r="G74" s="805"/>
      <c r="H74" s="805"/>
      <c r="I74" s="805"/>
      <c r="J74" s="805"/>
      <c r="K74" s="805"/>
      <c r="L74" s="805"/>
      <c r="M74" s="805"/>
      <c r="N74" s="805"/>
      <c r="O74" s="805"/>
    </row>
    <row r="75" spans="1:15" s="804" customFormat="1" ht="12.75">
      <c r="A75" s="825" t="str">
        <f ca="1">IF(C75&lt;&gt;"",TEXT(MID(CELL("filename",$A$1),FIND("]",CELL("filename",$A$1))+1,32),"0")&amp;"."&amp;TEXT(COUNTIF($C$5:C75,"&lt;&gt;"&amp;""),"0"),"")</f>
        <v/>
      </c>
      <c r="B75" s="827" t="s">
        <v>2246</v>
      </c>
      <c r="C75" s="815"/>
      <c r="D75" s="751"/>
      <c r="E75" s="833"/>
      <c r="F75" s="812"/>
      <c r="G75" s="805"/>
      <c r="H75" s="805"/>
      <c r="I75" s="805"/>
      <c r="J75" s="805"/>
      <c r="K75" s="805"/>
      <c r="L75" s="805"/>
      <c r="M75" s="805"/>
      <c r="N75" s="805"/>
      <c r="O75" s="805"/>
    </row>
    <row r="76" spans="1:15" s="804" customFormat="1" ht="12.75">
      <c r="A76" s="822" t="s">
        <v>2346</v>
      </c>
      <c r="B76" s="816" t="s">
        <v>2242</v>
      </c>
      <c r="C76" s="819" t="s">
        <v>196</v>
      </c>
      <c r="D76" s="819">
        <v>70</v>
      </c>
      <c r="E76" s="841"/>
      <c r="F76" s="841"/>
      <c r="G76" s="805"/>
      <c r="H76" s="805"/>
      <c r="I76" s="805"/>
      <c r="J76" s="805"/>
      <c r="K76" s="805"/>
      <c r="L76" s="805"/>
      <c r="M76" s="805"/>
      <c r="N76" s="805"/>
      <c r="O76" s="805"/>
    </row>
    <row r="77" spans="1:15" s="804" customFormat="1" ht="12.75">
      <c r="A77" s="822" t="s">
        <v>2345</v>
      </c>
      <c r="B77" s="816" t="s">
        <v>2240</v>
      </c>
      <c r="C77" s="819" t="s">
        <v>196</v>
      </c>
      <c r="D77" s="819">
        <v>70</v>
      </c>
      <c r="E77" s="841"/>
      <c r="F77" s="841"/>
      <c r="G77" s="805"/>
      <c r="H77" s="805"/>
      <c r="I77" s="805"/>
      <c r="J77" s="805"/>
      <c r="K77" s="805"/>
      <c r="L77" s="805"/>
      <c r="M77" s="805"/>
      <c r="N77" s="805"/>
      <c r="O77" s="805"/>
    </row>
    <row r="78" spans="1:15" s="804" customFormat="1" ht="12.75">
      <c r="A78" s="822" t="s">
        <v>2344</v>
      </c>
      <c r="B78" s="816" t="s">
        <v>2238</v>
      </c>
      <c r="C78" s="819" t="s">
        <v>196</v>
      </c>
      <c r="D78" s="819">
        <v>120</v>
      </c>
      <c r="E78" s="841"/>
      <c r="F78" s="841"/>
      <c r="G78" s="805"/>
      <c r="H78" s="805"/>
      <c r="I78" s="805"/>
      <c r="J78" s="805"/>
      <c r="K78" s="805"/>
      <c r="L78" s="805"/>
      <c r="M78" s="805"/>
      <c r="N78" s="805"/>
      <c r="O78" s="805"/>
    </row>
    <row r="79" spans="1:15" s="804" customFormat="1" ht="12.75">
      <c r="A79" s="822" t="s">
        <v>2343</v>
      </c>
      <c r="B79" s="816" t="s">
        <v>2244</v>
      </c>
      <c r="C79" s="819" t="s">
        <v>196</v>
      </c>
      <c r="D79" s="819">
        <v>20</v>
      </c>
      <c r="E79" s="841"/>
      <c r="F79" s="841"/>
      <c r="G79" s="805"/>
      <c r="H79" s="805"/>
      <c r="I79" s="805"/>
      <c r="J79" s="805"/>
      <c r="K79" s="805"/>
      <c r="L79" s="805"/>
      <c r="M79" s="805"/>
      <c r="N79" s="805"/>
      <c r="O79" s="805"/>
    </row>
    <row r="80" spans="1:15" s="804" customFormat="1" ht="12.75">
      <c r="A80" s="852"/>
      <c r="B80" s="753"/>
      <c r="C80" s="752"/>
      <c r="D80" s="751"/>
      <c r="E80" s="833"/>
      <c r="F80" s="632"/>
      <c r="G80" s="805"/>
      <c r="H80" s="805"/>
      <c r="I80" s="805"/>
      <c r="J80" s="805"/>
      <c r="K80" s="805"/>
      <c r="L80" s="805"/>
      <c r="M80" s="805"/>
      <c r="N80" s="805"/>
      <c r="O80" s="805"/>
    </row>
    <row r="81" spans="1:15" s="804" customFormat="1" ht="12.75">
      <c r="A81" s="852"/>
      <c r="B81" s="757" t="s">
        <v>2237</v>
      </c>
      <c r="C81" s="752"/>
      <c r="D81" s="751"/>
      <c r="E81" s="833"/>
      <c r="F81" s="632"/>
      <c r="G81" s="805"/>
      <c r="H81" s="805"/>
      <c r="I81" s="805"/>
      <c r="J81" s="805"/>
      <c r="K81" s="805"/>
      <c r="L81" s="805"/>
      <c r="M81" s="805"/>
      <c r="N81" s="805"/>
      <c r="O81" s="805"/>
    </row>
    <row r="82" spans="1:15" s="804" customFormat="1" ht="12.75">
      <c r="A82" s="822" t="s">
        <v>2342</v>
      </c>
      <c r="B82" s="821" t="s">
        <v>2341</v>
      </c>
      <c r="C82" s="824" t="s">
        <v>199</v>
      </c>
      <c r="D82" s="819">
        <v>2</v>
      </c>
      <c r="E82" s="833"/>
      <c r="F82" s="632"/>
      <c r="G82" s="805"/>
      <c r="H82" s="805"/>
      <c r="I82" s="805"/>
      <c r="J82" s="805"/>
      <c r="K82" s="805"/>
      <c r="L82" s="805"/>
      <c r="M82" s="805"/>
      <c r="N82" s="805"/>
      <c r="O82" s="805"/>
    </row>
    <row r="83" spans="1:15" s="804" customFormat="1" ht="12.75">
      <c r="A83" s="852"/>
      <c r="B83" s="753"/>
      <c r="C83" s="752"/>
      <c r="D83" s="751"/>
      <c r="E83" s="833"/>
      <c r="F83" s="632"/>
      <c r="G83" s="805"/>
      <c r="H83" s="805"/>
      <c r="I83" s="805"/>
      <c r="J83" s="805"/>
      <c r="K83" s="805"/>
      <c r="L83" s="805"/>
      <c r="M83" s="805"/>
      <c r="N83" s="805"/>
      <c r="O83" s="805"/>
    </row>
    <row r="84" spans="1:15" s="804" customFormat="1" ht="12.75">
      <c r="A84" s="825"/>
      <c r="B84" s="757" t="s">
        <v>2231</v>
      </c>
      <c r="C84" s="815"/>
      <c r="D84" s="751"/>
      <c r="E84" s="833"/>
      <c r="F84" s="812"/>
      <c r="G84" s="805"/>
      <c r="H84" s="805"/>
      <c r="I84" s="805"/>
      <c r="J84" s="805"/>
      <c r="K84" s="805"/>
      <c r="L84" s="805"/>
      <c r="M84" s="805"/>
      <c r="N84" s="805"/>
      <c r="O84" s="805"/>
    </row>
    <row r="85" spans="1:15" s="804" customFormat="1" ht="25.5">
      <c r="A85" s="822" t="s">
        <v>2340</v>
      </c>
      <c r="B85" s="821" t="s">
        <v>2229</v>
      </c>
      <c r="C85" s="824" t="s">
        <v>199</v>
      </c>
      <c r="D85" s="819">
        <v>2</v>
      </c>
      <c r="E85" s="833"/>
      <c r="F85" s="632"/>
      <c r="G85" s="805"/>
      <c r="H85" s="805"/>
      <c r="I85" s="805"/>
      <c r="J85" s="805"/>
      <c r="K85" s="805"/>
      <c r="L85" s="805"/>
      <c r="M85" s="805"/>
      <c r="N85" s="805"/>
      <c r="O85" s="805"/>
    </row>
    <row r="86" spans="1:15" s="804" customFormat="1" ht="25.5">
      <c r="A86" s="822" t="s">
        <v>2339</v>
      </c>
      <c r="B86" s="821" t="s">
        <v>2338</v>
      </c>
      <c r="C86" s="824" t="s">
        <v>199</v>
      </c>
      <c r="D86" s="819">
        <v>2</v>
      </c>
      <c r="E86" s="833"/>
      <c r="F86" s="632"/>
      <c r="G86" s="805"/>
      <c r="H86" s="805"/>
      <c r="I86" s="805"/>
      <c r="J86" s="805"/>
      <c r="K86" s="805"/>
      <c r="L86" s="805"/>
      <c r="M86" s="805"/>
      <c r="N86" s="805"/>
      <c r="O86" s="805"/>
    </row>
    <row r="87" spans="1:15" s="804" customFormat="1" ht="25.5">
      <c r="A87" s="822" t="s">
        <v>2337</v>
      </c>
      <c r="B87" s="821" t="s">
        <v>2336</v>
      </c>
      <c r="C87" s="824" t="s">
        <v>199</v>
      </c>
      <c r="D87" s="819">
        <v>2</v>
      </c>
      <c r="E87" s="833"/>
      <c r="F87" s="812"/>
      <c r="G87" s="805"/>
      <c r="H87" s="805"/>
      <c r="I87" s="805"/>
      <c r="J87" s="805"/>
      <c r="K87" s="805"/>
      <c r="L87" s="805"/>
      <c r="M87" s="805"/>
      <c r="N87" s="805"/>
      <c r="O87" s="805"/>
    </row>
    <row r="88" spans="1:15" s="804" customFormat="1" ht="25.5">
      <c r="A88" s="822" t="s">
        <v>2335</v>
      </c>
      <c r="B88" s="821" t="s">
        <v>2334</v>
      </c>
      <c r="C88" s="824" t="s">
        <v>199</v>
      </c>
      <c r="D88" s="819">
        <v>2</v>
      </c>
      <c r="E88" s="833"/>
      <c r="F88" s="812"/>
      <c r="G88" s="805"/>
      <c r="H88" s="805"/>
      <c r="I88" s="805"/>
      <c r="J88" s="805"/>
      <c r="K88" s="805"/>
      <c r="L88" s="805"/>
      <c r="M88" s="805"/>
      <c r="N88" s="805"/>
      <c r="O88" s="805"/>
    </row>
    <row r="89" spans="1:15" s="804" customFormat="1" ht="12.75">
      <c r="A89" s="825"/>
      <c r="B89" s="816"/>
      <c r="C89" s="815"/>
      <c r="D89" s="814"/>
      <c r="E89" s="833"/>
      <c r="F89" s="812"/>
      <c r="G89" s="805"/>
      <c r="H89" s="805"/>
      <c r="I89" s="805"/>
      <c r="J89" s="805"/>
      <c r="K89" s="805"/>
      <c r="L89" s="805"/>
      <c r="M89" s="805"/>
      <c r="N89" s="805"/>
      <c r="O89" s="805"/>
    </row>
    <row r="90" spans="1:15" s="804" customFormat="1" ht="12.75">
      <c r="A90" s="825"/>
      <c r="B90" s="816"/>
      <c r="C90" s="815"/>
      <c r="D90" s="814"/>
      <c r="E90" s="833"/>
      <c r="F90" s="812"/>
      <c r="G90" s="805"/>
      <c r="H90" s="805"/>
      <c r="I90" s="805"/>
      <c r="J90" s="805"/>
      <c r="K90" s="805"/>
      <c r="L90" s="805"/>
      <c r="M90" s="805"/>
      <c r="N90" s="805"/>
      <c r="O90" s="805"/>
    </row>
    <row r="91" spans="1:15" s="804" customFormat="1" ht="12.75">
      <c r="A91" s="825"/>
      <c r="B91" s="816"/>
      <c r="C91" s="815"/>
      <c r="D91" s="814"/>
      <c r="E91" s="833"/>
      <c r="F91" s="812"/>
      <c r="G91" s="805"/>
      <c r="H91" s="805"/>
      <c r="I91" s="805"/>
      <c r="J91" s="805"/>
      <c r="K91" s="805"/>
      <c r="L91" s="805"/>
      <c r="M91" s="805"/>
      <c r="N91" s="805"/>
      <c r="O91" s="805"/>
    </row>
    <row r="92" spans="1:15" s="804" customFormat="1" ht="12.75">
      <c r="A92" s="825"/>
      <c r="B92" s="816"/>
      <c r="C92" s="815"/>
      <c r="D92" s="814"/>
      <c r="E92" s="833"/>
      <c r="F92" s="812"/>
      <c r="G92" s="805"/>
      <c r="H92" s="805"/>
      <c r="I92" s="805"/>
      <c r="J92" s="805"/>
      <c r="K92" s="805"/>
      <c r="L92" s="805"/>
      <c r="M92" s="805"/>
      <c r="N92" s="805"/>
      <c r="O92" s="805"/>
    </row>
    <row r="93" spans="1:15" s="804" customFormat="1" ht="12.75">
      <c r="A93" s="825"/>
      <c r="B93" s="816"/>
      <c r="C93" s="815"/>
      <c r="D93" s="814"/>
      <c r="E93" s="833"/>
      <c r="F93" s="812"/>
      <c r="G93" s="805"/>
      <c r="H93" s="805"/>
      <c r="I93" s="805"/>
      <c r="J93" s="805"/>
      <c r="K93" s="805"/>
      <c r="L93" s="805"/>
      <c r="M93" s="805"/>
      <c r="N93" s="805"/>
      <c r="O93" s="805"/>
    </row>
    <row r="94" spans="1:15" s="804" customFormat="1" ht="12.75">
      <c r="A94" s="825"/>
      <c r="B94" s="816"/>
      <c r="C94" s="815"/>
      <c r="D94" s="814"/>
      <c r="E94" s="833"/>
      <c r="F94" s="812"/>
      <c r="G94" s="805"/>
      <c r="H94" s="805"/>
      <c r="I94" s="805"/>
      <c r="J94" s="805"/>
      <c r="K94" s="805"/>
      <c r="L94" s="805"/>
      <c r="M94" s="805"/>
      <c r="N94" s="805"/>
      <c r="O94" s="805"/>
    </row>
    <row r="95" spans="1:15" s="804" customFormat="1" ht="12.75">
      <c r="A95" s="817"/>
      <c r="B95" s="816"/>
      <c r="C95" s="815"/>
      <c r="D95" s="814"/>
      <c r="E95" s="833"/>
      <c r="F95" s="812"/>
      <c r="G95" s="805"/>
      <c r="H95" s="805"/>
      <c r="I95" s="805"/>
      <c r="J95" s="805"/>
      <c r="K95" s="805"/>
      <c r="L95" s="805"/>
      <c r="M95" s="805"/>
      <c r="N95" s="805"/>
      <c r="O95" s="805"/>
    </row>
    <row r="96" spans="1:15" s="804" customFormat="1" ht="12.75">
      <c r="A96" s="817"/>
      <c r="B96" s="816"/>
      <c r="C96" s="815"/>
      <c r="D96" s="814"/>
      <c r="E96" s="813"/>
      <c r="F96" s="812"/>
      <c r="G96" s="805"/>
      <c r="H96" s="805"/>
      <c r="I96" s="805"/>
      <c r="J96" s="805"/>
      <c r="K96" s="805"/>
      <c r="L96" s="805"/>
      <c r="M96" s="805"/>
      <c r="N96" s="805"/>
      <c r="O96" s="805"/>
    </row>
    <row r="97" spans="1:15" s="804" customFormat="1" ht="12.75" customHeight="1">
      <c r="A97" s="1158" t="s">
        <v>1839</v>
      </c>
      <c r="B97" s="1159"/>
      <c r="C97" s="1159"/>
      <c r="D97" s="1159"/>
      <c r="E97" s="1160"/>
      <c r="F97" s="811"/>
      <c r="G97" s="805"/>
      <c r="H97" s="805"/>
      <c r="I97" s="805"/>
      <c r="J97" s="805"/>
      <c r="K97" s="805"/>
      <c r="L97" s="805"/>
      <c r="M97" s="805"/>
      <c r="N97" s="805"/>
      <c r="O97" s="805"/>
    </row>
    <row r="98" spans="1:15" s="804" customFormat="1" ht="12.75">
      <c r="A98" s="810"/>
      <c r="B98" s="809"/>
      <c r="C98" s="808"/>
      <c r="D98" s="808"/>
      <c r="E98" s="807"/>
      <c r="F98" s="805"/>
      <c r="G98" s="805"/>
      <c r="H98" s="805"/>
      <c r="I98" s="805"/>
      <c r="J98" s="805"/>
      <c r="K98" s="805"/>
      <c r="L98" s="805"/>
      <c r="M98" s="805"/>
      <c r="N98" s="805"/>
    </row>
    <row r="99" spans="1:15" s="804" customFormat="1" ht="12.75">
      <c r="A99" s="810"/>
      <c r="B99" s="809"/>
      <c r="C99" s="808"/>
      <c r="D99" s="808"/>
      <c r="E99" s="807"/>
      <c r="F99" s="806"/>
      <c r="G99" s="805"/>
      <c r="H99" s="805"/>
      <c r="I99" s="805"/>
      <c r="J99" s="805"/>
      <c r="K99" s="805"/>
      <c r="L99" s="805"/>
      <c r="M99" s="805"/>
      <c r="N99" s="805"/>
      <c r="O99" s="805"/>
    </row>
  </sheetData>
  <sheetProtection algorithmName="SHA-512" hashValue="tEoDEO3niOC46zpdClv5ymVBir+fWeLXJAHt8QVdUrLZ5CgN7JnmNgcqGRVoGunvkS3jr/BLrFK4rHnvqgcBKA==" saltValue="M/OiKBi2pAw3R5KgWTjUkQ==" spinCount="100000" sheet="1" objects="1" scenarios="1"/>
  <protectedRanges>
    <protectedRange sqref="F74:F75 F84 F87:F96" name="Sheet 1_2_2_1_1_2_1" securityDescriptor="O:WDG:WDD:(A;;CC;;;WD)"/>
    <protectedRange sqref="F52:F53" name="Sheet 1_2_2_1_6_1"/>
    <protectedRange sqref="E52:E53" name="Sheet 1_2_2_4_1" securityDescriptor="O:WDG:WDD:(A;;CC;;;WD)"/>
  </protectedRanges>
  <mergeCells count="5">
    <mergeCell ref="D1:F3"/>
    <mergeCell ref="A2:B2"/>
    <mergeCell ref="A97:E97"/>
    <mergeCell ref="D52:E52"/>
    <mergeCell ref="D53:E53"/>
  </mergeCells>
  <printOptions horizontalCentered="1"/>
  <pageMargins left="0.39370078740157483" right="0.39370078740157483" top="0.39370078740157483" bottom="0.59055118110236227" header="0.39370078740157483" footer="0.39370078740157483"/>
  <pageSetup paperSize="9" scale="93" orientation="portrait" useFirstPageNumber="1" r:id="rId1"/>
  <headerFooter>
    <oddHeader xml:space="preserve">&amp;R&amp;"+,Regular"&amp;8&amp;K01+010&amp;G
</oddHeader>
    <oddFooter>&amp;C5-1</oddFooter>
  </headerFooter>
  <rowBreaks count="2" manualBreakCount="2">
    <brk id="52" max="16383" man="1"/>
    <brk id="99" max="16383" man="1"/>
  </rowBreaks>
  <legacyDrawingHF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49"/>
  <sheetViews>
    <sheetView view="pageBreakPreview" topLeftCell="A53" zoomScaleSheetLayoutView="100" zoomScalePageLayoutView="85" workbookViewId="0">
      <selection sqref="A1:D1048576"/>
    </sheetView>
  </sheetViews>
  <sheetFormatPr defaultColWidth="7.5703125" defaultRowHeight="15"/>
  <cols>
    <col min="1" max="1" width="7.42578125" style="595" customWidth="1"/>
    <col min="2" max="2" width="49.85546875" style="595" customWidth="1"/>
    <col min="3" max="3" width="5.42578125" style="595" customWidth="1"/>
    <col min="4" max="4" width="6.42578125" style="595" customWidth="1"/>
    <col min="5" max="6" width="13" style="595" customWidth="1"/>
    <col min="7" max="16384" width="7.5703125" style="595"/>
  </cols>
  <sheetData>
    <row r="1" spans="1:15" s="596" customFormat="1" ht="14.1" customHeight="1">
      <c r="A1" s="776" t="str">
        <f>[11]MS!G2</f>
        <v>A878</v>
      </c>
      <c r="B1" s="775" t="str">
        <f>[11]MS!H2</f>
        <v>Civil Aviation</v>
      </c>
      <c r="C1" s="774"/>
      <c r="D1" s="1145"/>
      <c r="E1" s="1145"/>
      <c r="F1" s="1145"/>
    </row>
    <row r="2" spans="1:15" s="596" customFormat="1" ht="14.1" customHeight="1">
      <c r="A2" s="1154" t="str">
        <f>Index!B18</f>
        <v xml:space="preserve">6.10 - U11 - Toilet Ventilation </v>
      </c>
      <c r="B2" s="1154"/>
      <c r="C2" s="774"/>
      <c r="D2" s="1145"/>
      <c r="E2" s="1145"/>
      <c r="F2" s="1145"/>
    </row>
    <row r="3" spans="1:15" s="596" customFormat="1" ht="14.1" customHeight="1">
      <c r="A3" s="773" t="s">
        <v>2018</v>
      </c>
      <c r="B3" s="772"/>
      <c r="C3" s="771"/>
      <c r="D3" s="1145"/>
      <c r="E3" s="1145"/>
      <c r="F3" s="1145"/>
    </row>
    <row r="4" spans="1:15" s="596" customFormat="1" ht="14.1" customHeight="1">
      <c r="A4" s="770" t="s">
        <v>2017</v>
      </c>
      <c r="B4" s="769" t="s">
        <v>0</v>
      </c>
      <c r="C4" s="769" t="s">
        <v>713</v>
      </c>
      <c r="D4" s="769" t="s">
        <v>714</v>
      </c>
      <c r="E4" s="746" t="s">
        <v>715</v>
      </c>
      <c r="F4" s="746" t="s">
        <v>275</v>
      </c>
    </row>
    <row r="5" spans="1:15" s="743" customFormat="1" ht="12.75">
      <c r="A5" s="756"/>
      <c r="B5" s="753"/>
      <c r="C5" s="752"/>
      <c r="D5" s="751"/>
      <c r="E5" s="744"/>
      <c r="F5" s="722" t="str">
        <f>IF(E5&lt;&gt;"",IF(C5&lt;&gt;"",E5*D5,""),"")</f>
        <v/>
      </c>
    </row>
    <row r="6" spans="1:15" s="743" customFormat="1" ht="17.25">
      <c r="A6" s="768"/>
      <c r="B6" s="767" t="s">
        <v>2439</v>
      </c>
      <c r="C6" s="752"/>
      <c r="D6" s="751"/>
      <c r="E6" s="744"/>
      <c r="F6" s="722" t="str">
        <f>IF(E6&lt;&gt;"",IF(C6&lt;&gt;"",E6*D6,""),"")</f>
        <v/>
      </c>
    </row>
    <row r="7" spans="1:15" s="596" customFormat="1" ht="24">
      <c r="A7" s="756"/>
      <c r="B7" s="759" t="s">
        <v>2438</v>
      </c>
      <c r="C7" s="752"/>
      <c r="D7" s="751"/>
      <c r="E7" s="723"/>
      <c r="F7" s="722" t="str">
        <f>IF(E7&lt;&gt;"",IF(C7&lt;&gt;"",E7*D7,""),"")</f>
        <v/>
      </c>
    </row>
    <row r="8" spans="1:15" s="596" customFormat="1" ht="12.75">
      <c r="A8" s="756"/>
      <c r="B8" s="759"/>
      <c r="C8" s="752"/>
      <c r="D8" s="751"/>
      <c r="E8" s="723"/>
      <c r="F8" s="722"/>
    </row>
    <row r="9" spans="1:15" s="596" customFormat="1" ht="12.75">
      <c r="A9" s="756" t="str">
        <f ca="1">IF(C9&lt;&gt;"",TEXT(MID(CELL("filename",$A$1),FIND("]",CELL("filename",$A$1))+1,32),"0")&amp;"."&amp;TEXT(COUNTIF($C$5:C9,"&lt;&gt;"&amp;""),"0"),"")</f>
        <v/>
      </c>
      <c r="B9" s="757" t="s">
        <v>2024</v>
      </c>
      <c r="C9" s="752"/>
      <c r="D9" s="751"/>
      <c r="E9" s="723"/>
      <c r="F9" s="722"/>
      <c r="G9" s="717"/>
      <c r="H9" s="717"/>
      <c r="I9" s="717"/>
      <c r="J9" s="717"/>
      <c r="K9" s="717"/>
      <c r="L9" s="717"/>
      <c r="M9" s="717"/>
      <c r="N9" s="717"/>
      <c r="O9" s="717"/>
    </row>
    <row r="10" spans="1:15" s="596" customFormat="1">
      <c r="A10" s="822" t="s">
        <v>2437</v>
      </c>
      <c r="B10" s="788" t="s">
        <v>2436</v>
      </c>
      <c r="C10" s="752" t="s">
        <v>199</v>
      </c>
      <c r="D10" s="784">
        <v>1</v>
      </c>
      <c r="E10" s="859"/>
      <c r="F10" s="858"/>
      <c r="G10" s="717"/>
      <c r="H10" s="717"/>
      <c r="I10" s="717"/>
      <c r="J10" s="717"/>
      <c r="K10" s="717"/>
      <c r="L10" s="717"/>
      <c r="M10" s="717"/>
      <c r="N10" s="717"/>
      <c r="O10" s="717"/>
    </row>
    <row r="11" spans="1:15" s="596" customFormat="1">
      <c r="A11" s="822" t="s">
        <v>2435</v>
      </c>
      <c r="B11" s="788" t="s">
        <v>2434</v>
      </c>
      <c r="C11" s="752" t="s">
        <v>199</v>
      </c>
      <c r="D11" s="784">
        <v>3</v>
      </c>
      <c r="E11" s="859"/>
      <c r="F11" s="858"/>
      <c r="G11" s="717"/>
      <c r="H11" s="717"/>
      <c r="I11" s="717"/>
      <c r="J11" s="717"/>
      <c r="K11" s="717"/>
      <c r="L11" s="717"/>
      <c r="M11" s="717"/>
      <c r="N11" s="717"/>
      <c r="O11" s="717"/>
    </row>
    <row r="12" spans="1:15" s="596" customFormat="1">
      <c r="A12" s="822" t="s">
        <v>2433</v>
      </c>
      <c r="B12" s="788" t="s">
        <v>2432</v>
      </c>
      <c r="C12" s="752" t="s">
        <v>199</v>
      </c>
      <c r="D12" s="784">
        <v>3</v>
      </c>
      <c r="E12" s="859"/>
      <c r="F12" s="858"/>
      <c r="G12" s="717"/>
      <c r="H12" s="717"/>
      <c r="I12" s="717"/>
      <c r="J12" s="717"/>
      <c r="K12" s="717"/>
      <c r="L12" s="717"/>
      <c r="M12" s="717"/>
      <c r="N12" s="717"/>
      <c r="O12" s="717"/>
    </row>
    <row r="13" spans="1:15" s="596" customFormat="1" ht="25.5">
      <c r="A13" s="822" t="s">
        <v>2431</v>
      </c>
      <c r="B13" s="753" t="s">
        <v>2430</v>
      </c>
      <c r="C13" s="752" t="s">
        <v>196</v>
      </c>
      <c r="D13" s="751">
        <v>70</v>
      </c>
      <c r="E13" s="632"/>
      <c r="F13" s="854"/>
      <c r="G13" s="717"/>
      <c r="H13" s="717"/>
      <c r="I13" s="717"/>
      <c r="J13" s="717"/>
      <c r="K13" s="717"/>
      <c r="L13" s="717"/>
      <c r="M13" s="717"/>
      <c r="N13" s="717"/>
      <c r="O13" s="717"/>
    </row>
    <row r="14" spans="1:15" s="596" customFormat="1" ht="25.5">
      <c r="A14" s="822" t="s">
        <v>2429</v>
      </c>
      <c r="B14" s="788" t="s">
        <v>2428</v>
      </c>
      <c r="C14" s="752" t="s">
        <v>39</v>
      </c>
      <c r="D14" s="751">
        <v>1</v>
      </c>
      <c r="E14" s="632"/>
      <c r="F14" s="726"/>
      <c r="G14" s="717"/>
      <c r="H14" s="717"/>
      <c r="I14" s="717"/>
      <c r="J14" s="717"/>
      <c r="K14" s="717"/>
      <c r="L14" s="717"/>
      <c r="M14" s="717"/>
      <c r="N14" s="717"/>
      <c r="O14" s="717"/>
    </row>
    <row r="15" spans="1:15" s="596" customFormat="1" ht="12.75">
      <c r="A15" s="756"/>
      <c r="B15" s="788"/>
      <c r="C15" s="752"/>
      <c r="D15" s="784"/>
      <c r="E15" s="632"/>
      <c r="F15" s="726"/>
      <c r="G15" s="717"/>
      <c r="H15" s="717"/>
      <c r="I15" s="717"/>
      <c r="J15" s="717"/>
      <c r="K15" s="717"/>
      <c r="L15" s="717"/>
      <c r="M15" s="717"/>
      <c r="N15" s="717"/>
      <c r="O15" s="717"/>
    </row>
    <row r="16" spans="1:15" s="596" customFormat="1" ht="12.75">
      <c r="A16" s="792" t="str">
        <f ca="1">IF(C16&lt;&gt;"",TEXT(MID(CELL("filename",$A$1),FIND("]",CELL("filename",$A$1))+1,32),"0")&amp;"."&amp;TEXT(COUNTIF($C$5:C16,"&lt;&gt;"&amp;""),"0"),"")</f>
        <v/>
      </c>
      <c r="B16" s="757" t="s">
        <v>2329</v>
      </c>
      <c r="C16" s="752"/>
      <c r="D16" s="751"/>
      <c r="E16" s="632"/>
      <c r="F16" s="854"/>
      <c r="G16" s="717"/>
      <c r="H16" s="717"/>
      <c r="I16" s="717"/>
      <c r="J16" s="717"/>
      <c r="K16" s="717"/>
      <c r="L16" s="717"/>
      <c r="M16" s="717"/>
      <c r="N16" s="717"/>
      <c r="O16" s="717"/>
    </row>
    <row r="17" spans="1:15" s="596" customFormat="1" ht="27.75">
      <c r="A17" s="822" t="s">
        <v>2427</v>
      </c>
      <c r="B17" s="788" t="s">
        <v>2426</v>
      </c>
      <c r="C17" s="752" t="s">
        <v>199</v>
      </c>
      <c r="D17" s="751">
        <v>4</v>
      </c>
      <c r="E17" s="632"/>
      <c r="F17" s="854"/>
      <c r="G17" s="717"/>
      <c r="H17" s="717"/>
      <c r="I17" s="717"/>
      <c r="J17" s="717"/>
      <c r="K17" s="717"/>
      <c r="L17" s="717"/>
      <c r="M17" s="717"/>
      <c r="N17" s="717"/>
      <c r="O17" s="717"/>
    </row>
    <row r="18" spans="1:15" s="596" customFormat="1" ht="27.75">
      <c r="A18" s="822" t="s">
        <v>2425</v>
      </c>
      <c r="B18" s="788" t="s">
        <v>2424</v>
      </c>
      <c r="C18" s="752" t="s">
        <v>199</v>
      </c>
      <c r="D18" s="751">
        <v>2</v>
      </c>
      <c r="E18" s="632"/>
      <c r="F18" s="854"/>
      <c r="G18" s="717"/>
      <c r="H18" s="717"/>
      <c r="I18" s="717"/>
      <c r="J18" s="717"/>
      <c r="K18" s="717"/>
      <c r="L18" s="717"/>
      <c r="M18" s="717"/>
      <c r="N18" s="717"/>
      <c r="O18" s="717"/>
    </row>
    <row r="19" spans="1:15" s="596" customFormat="1">
      <c r="A19" s="822" t="s">
        <v>2423</v>
      </c>
      <c r="B19" s="788" t="s">
        <v>2422</v>
      </c>
      <c r="C19" s="752" t="s">
        <v>199</v>
      </c>
      <c r="D19" s="751">
        <v>12</v>
      </c>
      <c r="E19" s="632"/>
      <c r="F19" s="726"/>
      <c r="G19" s="717"/>
      <c r="H19" s="717"/>
      <c r="I19" s="717"/>
      <c r="J19" s="717"/>
      <c r="K19" s="717"/>
      <c r="L19" s="717"/>
      <c r="M19" s="717"/>
      <c r="N19" s="717"/>
      <c r="O19" s="717"/>
    </row>
    <row r="20" spans="1:15" s="596" customFormat="1">
      <c r="A20" s="822" t="s">
        <v>2421</v>
      </c>
      <c r="B20" s="788" t="s">
        <v>2420</v>
      </c>
      <c r="C20" s="752" t="s">
        <v>199</v>
      </c>
      <c r="D20" s="751">
        <v>1</v>
      </c>
      <c r="E20" s="632"/>
      <c r="F20" s="726"/>
      <c r="G20" s="717"/>
      <c r="H20" s="717"/>
      <c r="I20" s="717"/>
      <c r="J20" s="717"/>
      <c r="K20" s="717"/>
      <c r="L20" s="717"/>
      <c r="M20" s="717"/>
      <c r="N20" s="717"/>
      <c r="O20" s="717"/>
    </row>
    <row r="21" spans="1:15" s="596" customFormat="1" ht="12.75">
      <c r="A21" s="756" t="str">
        <f ca="1">IF(C21&lt;&gt;"",TEXT(MID(CELL("filename",$A$1),FIND("]",CELL("filename",$A$1))+1,32),"0")&amp;"."&amp;TEXT(COUNTIF($C$5:C21,"&lt;&gt;"&amp;""),"0"),"")</f>
        <v/>
      </c>
      <c r="B21" s="788"/>
      <c r="C21" s="857"/>
      <c r="D21" s="784"/>
      <c r="E21" s="632"/>
      <c r="F21" s="726"/>
      <c r="G21" s="717"/>
      <c r="H21" s="717"/>
      <c r="I21" s="717"/>
      <c r="J21" s="717"/>
      <c r="K21" s="717"/>
      <c r="L21" s="717"/>
      <c r="M21" s="717"/>
      <c r="N21" s="717"/>
      <c r="O21" s="717"/>
    </row>
    <row r="22" spans="1:15" s="596" customFormat="1" ht="12.75">
      <c r="A22" s="756" t="str">
        <f ca="1">IF(C22&lt;&gt;"",TEXT(MID(CELL("filename",$A$1),FIND("]",CELL("filename",$A$1))+1,32),"0")&amp;"."&amp;TEXT(COUNTIF($C$6:C22,"&lt;&gt;"&amp;""),"0"),"")</f>
        <v/>
      </c>
      <c r="B22" s="757" t="s">
        <v>2419</v>
      </c>
      <c r="C22" s="752"/>
      <c r="D22" s="751"/>
      <c r="E22" s="632"/>
      <c r="F22" s="854"/>
      <c r="G22" s="717"/>
      <c r="H22" s="717"/>
      <c r="I22" s="717"/>
      <c r="J22" s="717"/>
      <c r="K22" s="717"/>
      <c r="L22" s="717"/>
      <c r="M22" s="717"/>
      <c r="N22" s="717"/>
      <c r="O22" s="717"/>
    </row>
    <row r="23" spans="1:15" s="596" customFormat="1" ht="12.75">
      <c r="A23" s="822" t="s">
        <v>2418</v>
      </c>
      <c r="B23" s="753" t="s">
        <v>2417</v>
      </c>
      <c r="C23" s="752" t="s">
        <v>196</v>
      </c>
      <c r="D23" s="751">
        <v>20</v>
      </c>
      <c r="E23" s="632"/>
      <c r="F23" s="854"/>
      <c r="G23" s="717"/>
      <c r="H23" s="717"/>
      <c r="I23" s="717"/>
      <c r="J23" s="717"/>
      <c r="K23" s="717"/>
      <c r="L23" s="717"/>
      <c r="M23" s="717"/>
      <c r="N23" s="717"/>
      <c r="O23" s="717"/>
    </row>
    <row r="24" spans="1:15" s="596" customFormat="1" ht="12.75">
      <c r="A24" s="822" t="s">
        <v>2416</v>
      </c>
      <c r="B24" s="753" t="s">
        <v>2415</v>
      </c>
      <c r="C24" s="752" t="s">
        <v>196</v>
      </c>
      <c r="D24" s="751">
        <v>5</v>
      </c>
      <c r="E24" s="632"/>
      <c r="F24" s="854"/>
      <c r="G24" s="717"/>
      <c r="H24" s="717"/>
      <c r="I24" s="717"/>
      <c r="J24" s="717"/>
      <c r="K24" s="717"/>
      <c r="L24" s="717"/>
      <c r="M24" s="717"/>
      <c r="N24" s="717"/>
      <c r="O24" s="717"/>
    </row>
    <row r="25" spans="1:15" s="596" customFormat="1" ht="12.75">
      <c r="A25" s="822" t="s">
        <v>2414</v>
      </c>
      <c r="B25" s="753" t="s">
        <v>2413</v>
      </c>
      <c r="C25" s="752" t="s">
        <v>196</v>
      </c>
      <c r="D25" s="751">
        <v>20</v>
      </c>
      <c r="E25" s="632"/>
      <c r="F25" s="854"/>
      <c r="G25" s="717"/>
      <c r="H25" s="717"/>
      <c r="I25" s="717"/>
      <c r="J25" s="717"/>
      <c r="K25" s="717"/>
      <c r="L25" s="717"/>
      <c r="M25" s="717"/>
      <c r="N25" s="717"/>
      <c r="O25" s="717"/>
    </row>
    <row r="26" spans="1:15" s="596" customFormat="1" ht="25.5">
      <c r="A26" s="822" t="s">
        <v>2412</v>
      </c>
      <c r="B26" s="856" t="s">
        <v>2411</v>
      </c>
      <c r="C26" s="752" t="s">
        <v>196</v>
      </c>
      <c r="D26" s="751">
        <v>20</v>
      </c>
      <c r="E26" s="632"/>
      <c r="F26" s="854"/>
      <c r="G26" s="717"/>
      <c r="H26" s="717"/>
      <c r="I26" s="717"/>
      <c r="J26" s="717"/>
      <c r="K26" s="717"/>
      <c r="L26" s="717"/>
      <c r="M26" s="717"/>
      <c r="N26" s="717"/>
      <c r="O26" s="717"/>
    </row>
    <row r="27" spans="1:15" s="596" customFormat="1" ht="12.75">
      <c r="A27" s="756"/>
      <c r="B27" s="757"/>
      <c r="C27" s="752"/>
      <c r="D27" s="751"/>
      <c r="E27" s="632"/>
      <c r="F27" s="854"/>
      <c r="G27" s="717"/>
      <c r="H27" s="717"/>
      <c r="I27" s="717"/>
      <c r="J27" s="717"/>
      <c r="K27" s="717"/>
      <c r="L27" s="717"/>
      <c r="M27" s="717"/>
      <c r="N27" s="717"/>
      <c r="O27" s="717"/>
    </row>
    <row r="28" spans="1:15" s="596" customFormat="1" ht="12.75">
      <c r="A28" s="756" t="str">
        <f ca="1">IF(C28&lt;&gt;"",TEXT(MID(CELL("filename",$A$1),FIND("]",CELL("filename",$A$1))+1,32),"0")&amp;"."&amp;TEXT(COUNTIF($C$6:C28,"&lt;&gt;"&amp;""),"0"),"")</f>
        <v/>
      </c>
      <c r="B28" s="757" t="s">
        <v>2259</v>
      </c>
      <c r="C28" s="752"/>
      <c r="D28" s="751"/>
      <c r="E28" s="632"/>
      <c r="F28" s="726"/>
      <c r="G28" s="717"/>
      <c r="H28" s="717"/>
      <c r="I28" s="717"/>
      <c r="J28" s="717"/>
      <c r="K28" s="717"/>
      <c r="L28" s="717"/>
      <c r="M28" s="717"/>
      <c r="N28" s="717"/>
      <c r="O28" s="717"/>
    </row>
    <row r="29" spans="1:15" s="596" customFormat="1">
      <c r="A29" s="822" t="s">
        <v>2410</v>
      </c>
      <c r="B29" s="855" t="s">
        <v>2409</v>
      </c>
      <c r="C29" s="752" t="s">
        <v>199</v>
      </c>
      <c r="D29" s="751">
        <v>12</v>
      </c>
      <c r="E29" s="632"/>
      <c r="F29" s="854"/>
      <c r="G29" s="717"/>
      <c r="H29" s="717"/>
      <c r="I29" s="717"/>
      <c r="J29" s="717"/>
      <c r="K29" s="717"/>
      <c r="L29" s="717"/>
      <c r="M29" s="717"/>
      <c r="N29" s="717"/>
      <c r="O29" s="717"/>
    </row>
    <row r="30" spans="1:15" s="596" customFormat="1">
      <c r="A30" s="822" t="s">
        <v>2408</v>
      </c>
      <c r="B30" s="855" t="s">
        <v>2407</v>
      </c>
      <c r="C30" s="752" t="s">
        <v>199</v>
      </c>
      <c r="D30" s="751">
        <v>1</v>
      </c>
      <c r="E30" s="632"/>
      <c r="F30" s="854"/>
      <c r="G30" s="717"/>
      <c r="H30" s="717"/>
      <c r="I30" s="717"/>
      <c r="J30" s="717"/>
      <c r="K30" s="717"/>
      <c r="L30" s="717"/>
      <c r="M30" s="717"/>
      <c r="N30" s="717"/>
      <c r="O30" s="717"/>
    </row>
    <row r="31" spans="1:15" s="596" customFormat="1" ht="12.75">
      <c r="A31" s="822" t="s">
        <v>2406</v>
      </c>
      <c r="B31" s="855" t="s">
        <v>2405</v>
      </c>
      <c r="C31" s="752" t="s">
        <v>199</v>
      </c>
      <c r="D31" s="751">
        <v>3</v>
      </c>
      <c r="E31" s="632"/>
      <c r="F31" s="854"/>
      <c r="G31" s="717"/>
      <c r="H31" s="717"/>
      <c r="I31" s="717"/>
      <c r="J31" s="717"/>
      <c r="K31" s="717"/>
      <c r="L31" s="717"/>
      <c r="M31" s="717"/>
      <c r="N31" s="717"/>
      <c r="O31" s="717"/>
    </row>
    <row r="32" spans="1:15" s="596" customFormat="1" ht="12.75">
      <c r="A32" s="822" t="s">
        <v>2404</v>
      </c>
      <c r="B32" s="855" t="s">
        <v>2403</v>
      </c>
      <c r="C32" s="752" t="s">
        <v>199</v>
      </c>
      <c r="D32" s="751">
        <v>2</v>
      </c>
      <c r="E32" s="632"/>
      <c r="F32" s="854"/>
      <c r="G32" s="717"/>
      <c r="H32" s="717"/>
      <c r="I32" s="717"/>
      <c r="J32" s="717"/>
      <c r="K32" s="717"/>
      <c r="L32" s="717"/>
      <c r="M32" s="717"/>
      <c r="N32" s="717"/>
      <c r="O32" s="717"/>
    </row>
    <row r="33" spans="1:15" s="596" customFormat="1" ht="12.75">
      <c r="A33" s="822" t="s">
        <v>2402</v>
      </c>
      <c r="B33" s="855" t="s">
        <v>2401</v>
      </c>
      <c r="C33" s="752" t="s">
        <v>199</v>
      </c>
      <c r="D33" s="751">
        <v>1</v>
      </c>
      <c r="E33" s="632"/>
      <c r="F33" s="854"/>
      <c r="G33" s="717"/>
      <c r="H33" s="717"/>
      <c r="I33" s="717"/>
      <c r="J33" s="717"/>
      <c r="K33" s="717"/>
      <c r="L33" s="717"/>
      <c r="M33" s="717"/>
      <c r="N33" s="717"/>
      <c r="O33" s="717"/>
    </row>
    <row r="34" spans="1:15" s="596" customFormat="1" ht="12.75">
      <c r="A34" s="756" t="str">
        <f ca="1">IF(C34&lt;&gt;"",TEXT(MID(CELL("filename",$A$1),FIND("]",CELL("filename",$A$1))+1,32),"0")&amp;"."&amp;TEXT(COUNTIF($C$6:C34,"&lt;&gt;"&amp;""),"0"),"")</f>
        <v/>
      </c>
      <c r="B34" s="855"/>
      <c r="C34" s="752"/>
      <c r="D34" s="751"/>
      <c r="E34" s="632"/>
      <c r="F34" s="854"/>
      <c r="G34" s="717"/>
      <c r="H34" s="717"/>
      <c r="I34" s="717"/>
      <c r="J34" s="717"/>
      <c r="K34" s="717"/>
      <c r="L34" s="717"/>
      <c r="M34" s="717"/>
      <c r="N34" s="717"/>
      <c r="O34" s="717"/>
    </row>
    <row r="35" spans="1:15" s="596" customFormat="1" ht="12.75">
      <c r="A35" s="756"/>
      <c r="B35" s="855"/>
      <c r="C35" s="752"/>
      <c r="D35" s="751"/>
      <c r="E35" s="632"/>
      <c r="F35" s="854"/>
      <c r="G35" s="717"/>
      <c r="H35" s="717"/>
      <c r="I35" s="717"/>
      <c r="J35" s="717"/>
      <c r="K35" s="717"/>
      <c r="L35" s="717"/>
      <c r="M35" s="717"/>
      <c r="N35" s="717"/>
      <c r="O35" s="717"/>
    </row>
    <row r="36" spans="1:15" s="596" customFormat="1" ht="12.75">
      <c r="A36" s="756"/>
      <c r="B36" s="855"/>
      <c r="C36" s="752"/>
      <c r="D36" s="751"/>
      <c r="E36" s="632"/>
      <c r="F36" s="854"/>
      <c r="G36" s="717"/>
      <c r="H36" s="717"/>
      <c r="I36" s="717"/>
      <c r="J36" s="717"/>
      <c r="K36" s="717"/>
      <c r="L36" s="717"/>
      <c r="M36" s="717"/>
      <c r="N36" s="717"/>
      <c r="O36" s="717"/>
    </row>
    <row r="37" spans="1:15" s="596" customFormat="1" ht="12.75">
      <c r="A37" s="756"/>
      <c r="B37" s="855"/>
      <c r="C37" s="752"/>
      <c r="D37" s="751"/>
      <c r="E37" s="632"/>
      <c r="F37" s="854"/>
      <c r="G37" s="717"/>
      <c r="H37" s="717"/>
      <c r="I37" s="717"/>
      <c r="J37" s="717"/>
      <c r="K37" s="717"/>
      <c r="L37" s="717"/>
      <c r="M37" s="717"/>
      <c r="N37" s="717"/>
      <c r="O37" s="717"/>
    </row>
    <row r="38" spans="1:15" s="596" customFormat="1" ht="12.75">
      <c r="A38" s="756"/>
      <c r="B38" s="855"/>
      <c r="C38" s="752"/>
      <c r="D38" s="751"/>
      <c r="E38" s="632"/>
      <c r="F38" s="854"/>
      <c r="G38" s="717"/>
      <c r="H38" s="717"/>
      <c r="I38" s="717"/>
      <c r="J38" s="717"/>
      <c r="K38" s="717"/>
      <c r="L38" s="717"/>
      <c r="M38" s="717"/>
      <c r="N38" s="717"/>
      <c r="O38" s="717"/>
    </row>
    <row r="39" spans="1:15" s="596" customFormat="1" ht="12.75">
      <c r="A39" s="756"/>
      <c r="B39" s="855"/>
      <c r="C39" s="752"/>
      <c r="D39" s="751"/>
      <c r="E39" s="632"/>
      <c r="F39" s="854"/>
      <c r="G39" s="717"/>
      <c r="H39" s="717"/>
      <c r="I39" s="717"/>
      <c r="J39" s="717"/>
      <c r="K39" s="717"/>
      <c r="L39" s="717"/>
      <c r="M39" s="717"/>
      <c r="N39" s="717"/>
      <c r="O39" s="717"/>
    </row>
    <row r="40" spans="1:15" s="596" customFormat="1" ht="12.75">
      <c r="A40" s="756"/>
      <c r="B40" s="855"/>
      <c r="C40" s="752"/>
      <c r="D40" s="751"/>
      <c r="E40" s="632"/>
      <c r="F40" s="854"/>
      <c r="G40" s="717"/>
      <c r="H40" s="717"/>
      <c r="I40" s="717"/>
      <c r="J40" s="717"/>
      <c r="K40" s="717"/>
      <c r="L40" s="717"/>
      <c r="M40" s="717"/>
      <c r="N40" s="717"/>
      <c r="O40" s="717"/>
    </row>
    <row r="41" spans="1:15" s="596" customFormat="1" ht="12.75">
      <c r="A41" s="756"/>
      <c r="B41" s="855"/>
      <c r="C41" s="752"/>
      <c r="D41" s="751"/>
      <c r="E41" s="632"/>
      <c r="F41" s="854"/>
      <c r="G41" s="717"/>
      <c r="H41" s="717"/>
      <c r="I41" s="717"/>
      <c r="J41" s="717"/>
      <c r="K41" s="717"/>
      <c r="L41" s="717"/>
      <c r="M41" s="717"/>
      <c r="N41" s="717"/>
      <c r="O41" s="717"/>
    </row>
    <row r="42" spans="1:15" s="596" customFormat="1" ht="12.75">
      <c r="A42" s="756"/>
      <c r="B42" s="855"/>
      <c r="C42" s="752"/>
      <c r="D42" s="751"/>
      <c r="E42" s="632"/>
      <c r="F42" s="854"/>
      <c r="G42" s="717"/>
      <c r="H42" s="717"/>
      <c r="I42" s="717"/>
      <c r="J42" s="717"/>
      <c r="K42" s="717"/>
      <c r="L42" s="717"/>
      <c r="M42" s="717"/>
      <c r="N42" s="717"/>
      <c r="O42" s="717"/>
    </row>
    <row r="43" spans="1:15" s="596" customFormat="1" ht="12.75">
      <c r="A43" s="756"/>
      <c r="B43" s="855"/>
      <c r="C43" s="752"/>
      <c r="D43" s="751"/>
      <c r="E43" s="632"/>
      <c r="F43" s="854"/>
      <c r="G43" s="717"/>
      <c r="H43" s="717"/>
      <c r="I43" s="717"/>
      <c r="J43" s="717"/>
      <c r="K43" s="717"/>
      <c r="L43" s="717"/>
      <c r="M43" s="717"/>
      <c r="N43" s="717"/>
      <c r="O43" s="717"/>
    </row>
    <row r="44" spans="1:15" s="596" customFormat="1" ht="12.75">
      <c r="A44" s="756"/>
      <c r="B44" s="855"/>
      <c r="C44" s="752"/>
      <c r="D44" s="751"/>
      <c r="E44" s="632"/>
      <c r="F44" s="854"/>
      <c r="G44" s="717"/>
      <c r="H44" s="717"/>
      <c r="I44" s="717"/>
      <c r="J44" s="717"/>
      <c r="K44" s="717"/>
      <c r="L44" s="717"/>
      <c r="M44" s="717"/>
      <c r="N44" s="717"/>
      <c r="O44" s="717"/>
    </row>
    <row r="45" spans="1:15" s="596" customFormat="1" ht="12.75">
      <c r="A45" s="756"/>
      <c r="B45" s="855"/>
      <c r="C45" s="752"/>
      <c r="D45" s="751"/>
      <c r="E45" s="632"/>
      <c r="F45" s="854"/>
      <c r="G45" s="717"/>
      <c r="H45" s="717"/>
      <c r="I45" s="717"/>
      <c r="J45" s="717"/>
      <c r="K45" s="717"/>
      <c r="L45" s="717"/>
      <c r="M45" s="717"/>
      <c r="N45" s="717"/>
      <c r="O45" s="717"/>
    </row>
    <row r="46" spans="1:15" s="596" customFormat="1" ht="12.75">
      <c r="A46" s="756"/>
      <c r="B46" s="730"/>
      <c r="C46" s="752"/>
      <c r="D46" s="751"/>
      <c r="E46" s="723"/>
      <c r="F46" s="722"/>
      <c r="G46" s="717"/>
      <c r="H46" s="717"/>
      <c r="I46" s="717"/>
      <c r="J46" s="717"/>
      <c r="K46" s="717"/>
      <c r="L46" s="717"/>
      <c r="M46" s="717"/>
      <c r="N46" s="717"/>
      <c r="O46" s="717"/>
    </row>
    <row r="47" spans="1:15" s="596" customFormat="1" ht="12.75">
      <c r="A47" s="754"/>
      <c r="B47" s="753"/>
      <c r="C47" s="752"/>
      <c r="D47" s="751"/>
      <c r="E47" s="723"/>
      <c r="F47" s="722"/>
      <c r="G47" s="717"/>
      <c r="H47" s="717"/>
      <c r="I47" s="717"/>
      <c r="J47" s="717"/>
      <c r="K47" s="717"/>
      <c r="L47" s="717"/>
      <c r="M47" s="717"/>
      <c r="N47" s="717"/>
      <c r="O47" s="717"/>
    </row>
    <row r="48" spans="1:15" s="596" customFormat="1" ht="11.45" customHeight="1">
      <c r="A48" s="721"/>
      <c r="B48" s="1155" t="s">
        <v>1839</v>
      </c>
      <c r="C48" s="1156"/>
      <c r="D48" s="1156"/>
      <c r="E48" s="1157"/>
      <c r="F48" s="630">
        <f>SUM(F10:F47)</f>
        <v>0</v>
      </c>
      <c r="G48" s="717"/>
      <c r="H48" s="717"/>
      <c r="I48" s="717"/>
      <c r="J48" s="717"/>
      <c r="K48" s="717"/>
      <c r="L48" s="717"/>
      <c r="M48" s="717"/>
      <c r="N48" s="717"/>
      <c r="O48" s="717"/>
    </row>
    <row r="49" spans="1:15" s="596" customFormat="1" ht="12.75">
      <c r="A49" s="750"/>
      <c r="B49" s="749"/>
      <c r="C49" s="748"/>
      <c r="D49" s="748"/>
      <c r="E49" s="603"/>
      <c r="F49" s="718"/>
      <c r="G49" s="717"/>
      <c r="H49" s="717"/>
      <c r="I49" s="717"/>
      <c r="J49" s="717"/>
      <c r="K49" s="717"/>
      <c r="L49" s="717"/>
      <c r="M49" s="717"/>
      <c r="N49" s="717"/>
      <c r="O49" s="717"/>
    </row>
  </sheetData>
  <sheetProtection algorithmName="SHA-512" hashValue="m0sQ2AcJUa/YXc1OL8Wj470dyeF2HEWanbiErrNl7J8AG/ktXM4BgkWd25WVSxOCUAle2U69Xc+3v6l2UGuIcQ==" saltValue="+doTS7BVyifnDS6nDGKzfA==" spinCount="100000" sheet="1" objects="1" scenarios="1"/>
  <protectedRanges>
    <protectedRange sqref="F5:F47" name="Sheet 1_2_2_1" securityDescriptor="O:WDG:WDD:(A;;CC;;;WD)"/>
  </protectedRanges>
  <mergeCells count="3">
    <mergeCell ref="D1:F3"/>
    <mergeCell ref="A2:B2"/>
    <mergeCell ref="B48:E48"/>
  </mergeCells>
  <printOptions horizontalCentered="1"/>
  <pageMargins left="0.39370078740157483" right="0.39370078740157483" top="0.39370078740157483" bottom="0.59055118110236227" header="0.39370078740157483" footer="0.39370078740157483"/>
  <pageSetup paperSize="9" orientation="portrait" useFirstPageNumber="1" r:id="rId1"/>
  <headerFooter>
    <oddHeader>&amp;R&amp;"+,Regular"&amp;8&amp;K01+010&amp;G</oddHeader>
    <oddFooter>&amp;C&amp;A-&amp;P</oddFooter>
  </headerFooter>
  <rowBreaks count="1" manualBreakCount="1">
    <brk id="49" max="16383" man="1"/>
  </rowBreaks>
  <legacyDrawingHF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F51"/>
  <sheetViews>
    <sheetView view="pageBreakPreview" topLeftCell="A38" zoomScaleNormal="100" zoomScaleSheetLayoutView="100" workbookViewId="0">
      <selection activeCell="F11" sqref="F11"/>
    </sheetView>
  </sheetViews>
  <sheetFormatPr defaultColWidth="6.5703125" defaultRowHeight="15"/>
  <cols>
    <col min="1" max="1" width="7.42578125" style="595" customWidth="1"/>
    <col min="2" max="2" width="53" style="595" bestFit="1" customWidth="1"/>
    <col min="3" max="3" width="5.42578125" style="595" customWidth="1"/>
    <col min="4" max="4" width="7.42578125" style="595" customWidth="1"/>
    <col min="5" max="5" width="10" style="590" customWidth="1"/>
    <col min="6" max="6" width="11.7109375" style="701" customWidth="1"/>
    <col min="7" max="16384" width="6.5703125" style="590"/>
  </cols>
  <sheetData>
    <row r="1" spans="1:6" s="628" customFormat="1" ht="14.1" customHeight="1">
      <c r="A1" s="776" t="str">
        <f>[11]MS!G2</f>
        <v>A878</v>
      </c>
      <c r="B1" s="775" t="str">
        <f>[11]MS!H2</f>
        <v>Civil Aviation</v>
      </c>
      <c r="C1" s="774"/>
      <c r="D1" s="716"/>
      <c r="E1" s="715"/>
      <c r="F1" s="876"/>
    </row>
    <row r="2" spans="1:6" s="628" customFormat="1" ht="14.1" customHeight="1">
      <c r="A2" s="775" t="str">
        <f>Index!B19</f>
        <v>6.11 - V12 - LV Supply</v>
      </c>
      <c r="B2" s="775"/>
      <c r="C2" s="774"/>
      <c r="D2" s="716"/>
      <c r="E2" s="715"/>
      <c r="F2" s="876"/>
    </row>
    <row r="3" spans="1:6" s="628" customFormat="1" ht="14.1" customHeight="1">
      <c r="A3" s="773" t="s">
        <v>2018</v>
      </c>
      <c r="B3" s="772"/>
      <c r="C3" s="771"/>
      <c r="D3" s="716"/>
      <c r="E3" s="715"/>
      <c r="F3" s="876"/>
    </row>
    <row r="4" spans="1:6" s="628" customFormat="1" ht="14.1" customHeight="1">
      <c r="A4" s="875" t="s">
        <v>2017</v>
      </c>
      <c r="B4" s="874" t="s">
        <v>0</v>
      </c>
      <c r="C4" s="874" t="s">
        <v>713</v>
      </c>
      <c r="D4" s="874" t="s">
        <v>714</v>
      </c>
      <c r="E4" s="873" t="s">
        <v>715</v>
      </c>
      <c r="F4" s="872" t="s">
        <v>275</v>
      </c>
    </row>
    <row r="5" spans="1:6" s="628" customFormat="1" ht="12.75">
      <c r="A5" s="756"/>
      <c r="B5" s="758"/>
      <c r="C5" s="871"/>
      <c r="D5" s="870"/>
      <c r="E5" s="869"/>
      <c r="F5" s="765" t="str">
        <f>IF(E5&lt;&gt;"",IF(C5&lt;&gt;"",E5*D5,""),"")</f>
        <v/>
      </c>
    </row>
    <row r="6" spans="1:6" s="628" customFormat="1" ht="19.7" customHeight="1">
      <c r="A6" s="868" t="str">
        <f ca="1">IF(C6&lt;&gt;"",TEXT(MID(CELL("filename",#REF!),FIND("]",CELL("filename",#REF!))+1,32),"0")&amp;"."&amp;TEXT(COUNTIF($C$5:C6,"&lt;&gt;"&amp;""),"0"),"")</f>
        <v/>
      </c>
      <c r="B6" s="867" t="str">
        <f>CONCATENATE('6 Sum'!G15," - ",'6 Sum'!H15)</f>
        <v xml:space="preserve"> - 6.11 - V12 - LV Supply</v>
      </c>
      <c r="C6" s="752"/>
      <c r="D6" s="751"/>
      <c r="E6" s="866"/>
      <c r="F6" s="765" t="str">
        <f>IF(E6&lt;&gt;"",IF(C6&lt;&gt;"",E6*D6,""),"")</f>
        <v/>
      </c>
    </row>
    <row r="7" spans="1:6" s="698" customFormat="1" ht="24">
      <c r="A7" s="782" t="str">
        <f ca="1">IF(C7&lt;&gt;"",TEXT(MID(CELL("filename",$A$3),FIND("]",CELL("filename",$A$3))+1,32),"0")&amp;"."&amp;TEXT(COUNTIF($C$5:C7,"&lt;&gt;"&amp;""),"0"),"")</f>
        <v/>
      </c>
      <c r="B7" s="759" t="s">
        <v>2456</v>
      </c>
      <c r="C7" s="752"/>
      <c r="D7" s="751"/>
      <c r="E7" s="632"/>
      <c r="F7" s="765" t="str">
        <f>IF(E7&lt;&gt;"",IF(C7&lt;&gt;"",E7*D7,""),"")</f>
        <v/>
      </c>
    </row>
    <row r="8" spans="1:6" s="628" customFormat="1" ht="12.75">
      <c r="A8" s="782" t="str">
        <f ca="1">IF(C8&lt;&gt;"",TEXT(MID(CELL("filename",$A$3),FIND("]",CELL("filename",$A$3))+1,32),"0")&amp;"."&amp;TEXT(COUNTIF($C$5:C8,"&lt;&gt;"&amp;""),"0"),"")</f>
        <v/>
      </c>
      <c r="B8" s="758"/>
      <c r="C8" s="752"/>
      <c r="D8" s="751"/>
      <c r="E8" s="632"/>
      <c r="F8" s="765" t="str">
        <f>IF(E8&lt;&gt;"",IF(C8&lt;&gt;"",E8*D8,""),"")</f>
        <v/>
      </c>
    </row>
    <row r="9" spans="1:6" s="628" customFormat="1" ht="12.75">
      <c r="A9" s="782" t="str">
        <f ca="1">IF(C9&lt;&gt;"",TEXT(MID(CELL("filename",$A$3),FIND("]",CELL("filename",$A$3))+1,32),"0")&amp;"."&amp;TEXT(COUNTIF($C$5:C9,"&lt;&gt;"&amp;""),"0"),"")</f>
        <v/>
      </c>
      <c r="B9" s="864" t="s">
        <v>2455</v>
      </c>
      <c r="C9" s="781"/>
      <c r="D9" s="781"/>
      <c r="E9" s="632"/>
      <c r="F9" s="765"/>
    </row>
    <row r="10" spans="1:6" s="628" customFormat="1" ht="12.75">
      <c r="A10" s="782" t="str">
        <f ca="1">IF(C10&lt;&gt;"",TEXT(MID(CELL("filename",$A$3),FIND("]",CELL("filename",$A$3))+1,32),"0")&amp;"."&amp;TEXT(COUNTIF($C$5:C10,"&lt;&gt;"&amp;""),"0"),"")</f>
        <v/>
      </c>
      <c r="B10" s="864"/>
      <c r="C10" s="781"/>
      <c r="D10" s="781"/>
      <c r="E10" s="632"/>
      <c r="F10" s="765"/>
    </row>
    <row r="11" spans="1:6" s="628" customFormat="1" ht="12.75">
      <c r="A11" s="782" t="str">
        <f ca="1">IF(C11&lt;&gt;"",TEXT(MID(CELL("filename",$A$3),FIND("]",CELL("filename",$A$3))+1,32),"0")&amp;"."&amp;TEXT(COUNTIF($C$5:C11,"&lt;&gt;"&amp;""),"0"),"")</f>
        <v/>
      </c>
      <c r="B11" s="862" t="s">
        <v>2454</v>
      </c>
      <c r="C11" s="781"/>
      <c r="D11" s="781"/>
      <c r="E11" s="632"/>
      <c r="F11" s="765"/>
    </row>
    <row r="12" spans="1:6" s="628" customFormat="1" ht="12.75">
      <c r="A12" s="782" t="s">
        <v>2453</v>
      </c>
      <c r="B12" s="861" t="s">
        <v>2452</v>
      </c>
      <c r="C12" s="865" t="s">
        <v>196</v>
      </c>
      <c r="D12" s="863">
        <v>40</v>
      </c>
      <c r="E12" s="632"/>
      <c r="F12" s="765"/>
    </row>
    <row r="13" spans="1:6" s="628" customFormat="1" ht="12.75">
      <c r="A13" s="782" t="s">
        <v>2451</v>
      </c>
      <c r="B13" s="861" t="s">
        <v>2449</v>
      </c>
      <c r="C13" s="781" t="s">
        <v>196</v>
      </c>
      <c r="D13" s="781">
        <v>21</v>
      </c>
      <c r="E13" s="632"/>
      <c r="F13" s="765"/>
    </row>
    <row r="14" spans="1:6" s="628" customFormat="1" ht="12.75">
      <c r="A14" s="782" t="s">
        <v>2450</v>
      </c>
      <c r="B14" s="861" t="s">
        <v>2449</v>
      </c>
      <c r="C14" s="865" t="s">
        <v>196</v>
      </c>
      <c r="D14" s="781">
        <v>17</v>
      </c>
      <c r="E14" s="632"/>
      <c r="F14" s="765"/>
    </row>
    <row r="15" spans="1:6" s="628" customFormat="1" ht="12.75">
      <c r="A15" s="782" t="s">
        <v>2448</v>
      </c>
      <c r="B15" s="861" t="s">
        <v>2447</v>
      </c>
      <c r="C15" s="865" t="s">
        <v>196</v>
      </c>
      <c r="D15" s="781">
        <v>15</v>
      </c>
      <c r="E15" s="632"/>
      <c r="F15" s="765"/>
    </row>
    <row r="16" spans="1:6" s="628" customFormat="1" ht="12.75">
      <c r="A16" s="782" t="s">
        <v>2446</v>
      </c>
      <c r="B16" s="861" t="s">
        <v>2444</v>
      </c>
      <c r="C16" s="781" t="s">
        <v>196</v>
      </c>
      <c r="D16" s="781">
        <v>15</v>
      </c>
      <c r="E16" s="632"/>
      <c r="F16" s="765"/>
    </row>
    <row r="17" spans="1:6" s="628" customFormat="1" ht="12.75">
      <c r="A17" s="782" t="s">
        <v>2445</v>
      </c>
      <c r="B17" s="861" t="s">
        <v>2444</v>
      </c>
      <c r="C17" s="781" t="s">
        <v>196</v>
      </c>
      <c r="D17" s="781">
        <v>15</v>
      </c>
      <c r="E17" s="632"/>
      <c r="F17" s="765"/>
    </row>
    <row r="18" spans="1:6" s="628" customFormat="1" ht="12.75">
      <c r="A18" s="782" t="str">
        <f ca="1">IF(C18&lt;&gt;"",TEXT(MID(CELL("filename",$A$3),FIND("]",CELL("filename",$A$3))+1,32),"0")&amp;"."&amp;TEXT(COUNTIF($C$5:C18,"&lt;&gt;"&amp;""),"0"),"")</f>
        <v/>
      </c>
      <c r="B18" s="864"/>
      <c r="C18" s="781"/>
      <c r="D18" s="781"/>
      <c r="E18" s="632"/>
      <c r="F18" s="765"/>
    </row>
    <row r="19" spans="1:6" s="628" customFormat="1" ht="12.75">
      <c r="A19" s="782" t="str">
        <f ca="1">IF(C19&lt;&gt;"",TEXT(MID(CELL("filename",$A$3),FIND("]",CELL("filename",$A$3))+1,32),"0")&amp;"."&amp;TEXT(COUNTIF($C$5:C19,"&lt;&gt;"&amp;""),"0"),"")</f>
        <v/>
      </c>
      <c r="B19" s="864" t="s">
        <v>2443</v>
      </c>
      <c r="C19" s="781"/>
      <c r="D19" s="781"/>
      <c r="E19" s="632"/>
      <c r="F19" s="765"/>
    </row>
    <row r="20" spans="1:6" s="628" customFormat="1" ht="12.75">
      <c r="A20" s="782" t="str">
        <f ca="1">IF(C20&lt;&gt;"",TEXT(MID(CELL("filename",$A$3),FIND("]",CELL("filename",$A$3))+1,32),"0")&amp;"."&amp;TEXT(COUNTIF($C$5:C20,"&lt;&gt;"&amp;""),"0"),"")</f>
        <v/>
      </c>
      <c r="B20" s="864"/>
      <c r="C20" s="781"/>
      <c r="D20" s="781"/>
      <c r="E20" s="632"/>
      <c r="F20" s="765"/>
    </row>
    <row r="21" spans="1:6" s="628" customFormat="1" ht="12.75">
      <c r="A21" s="782" t="str">
        <f ca="1">IF(C21&lt;&gt;"",TEXT(MID(CELL("filename",$A$3),FIND("]",CELL("filename",$A$3))+1,32),"0")&amp;"."&amp;TEXT(COUNTIF($C$5:C21,"&lt;&gt;"&amp;""),"0"),"")</f>
        <v/>
      </c>
      <c r="B21" s="862" t="s">
        <v>2442</v>
      </c>
      <c r="C21" s="781"/>
      <c r="D21" s="781"/>
      <c r="E21" s="632"/>
      <c r="F21" s="765"/>
    </row>
    <row r="22" spans="1:6" s="628" customFormat="1" ht="38.25">
      <c r="A22" s="782" t="s">
        <v>2441</v>
      </c>
      <c r="B22" s="861" t="s">
        <v>2440</v>
      </c>
      <c r="C22" s="781" t="s">
        <v>39</v>
      </c>
      <c r="D22" s="863">
        <v>1</v>
      </c>
      <c r="E22" s="632"/>
      <c r="F22" s="765"/>
    </row>
    <row r="23" spans="1:6" s="628" customFormat="1" ht="12.75">
      <c r="A23" s="782" t="str">
        <f ca="1">IF(C23&lt;&gt;"",TEXT(MID(CELL("filename",$A$3),FIND("]",CELL("filename",$A$3))+1,32),"0")&amp;"."&amp;TEXT(COUNTIF($C$5:C23,"&lt;&gt;"&amp;""),"0"),"")</f>
        <v/>
      </c>
      <c r="B23" s="861"/>
      <c r="C23" s="781"/>
      <c r="D23" s="863"/>
      <c r="E23" s="632"/>
      <c r="F23" s="765"/>
    </row>
    <row r="24" spans="1:6" s="628" customFormat="1" ht="12.75">
      <c r="A24" s="782" t="str">
        <f ca="1">IF(C24&lt;&gt;"",TEXT(MID(CELL("filename",$A$3),FIND("]",CELL("filename",$A$3))+1,32),"0")&amp;"."&amp;TEXT(COUNTIF($C$5:C24,"&lt;&gt;"&amp;""),"0"),"")</f>
        <v/>
      </c>
      <c r="B24" s="861"/>
      <c r="C24" s="781"/>
      <c r="D24" s="863"/>
      <c r="E24" s="632"/>
      <c r="F24" s="765"/>
    </row>
    <row r="25" spans="1:6" s="628" customFormat="1" ht="12.75">
      <c r="A25" s="782" t="str">
        <f ca="1">IF(C25&lt;&gt;"",TEXT(MID(CELL("filename",$A$3),FIND("]",CELL("filename",$A$3))+1,32),"0")&amp;"."&amp;TEXT(COUNTIF($C$5:C25,"&lt;&gt;"&amp;""),"0"),"")</f>
        <v/>
      </c>
      <c r="B25" s="862"/>
      <c r="C25" s="781"/>
      <c r="D25" s="781"/>
      <c r="E25" s="632"/>
      <c r="F25" s="765"/>
    </row>
    <row r="26" spans="1:6" s="628" customFormat="1" ht="12.75">
      <c r="A26" s="782" t="str">
        <f ca="1">IF(C26&lt;&gt;"",TEXT(MID(CELL("filename",$A$3),FIND("]",CELL("filename",$A$3))+1,32),"0")&amp;"."&amp;TEXT(COUNTIF($C$5:C26,"&lt;&gt;"&amp;""),"0"),"")</f>
        <v/>
      </c>
      <c r="B26" s="861"/>
      <c r="C26" s="781"/>
      <c r="D26" s="781"/>
      <c r="E26" s="632"/>
      <c r="F26" s="765"/>
    </row>
    <row r="27" spans="1:6" s="628" customFormat="1" ht="12.75">
      <c r="A27" s="782" t="str">
        <f ca="1">IF(C27&lt;&gt;"",TEXT(MID(CELL("filename",$A$3),FIND("]",CELL("filename",$A$3))+1,32),"0")&amp;"."&amp;TEXT(COUNTIF($C$5:C27,"&lt;&gt;"&amp;""),"0"),"")</f>
        <v/>
      </c>
      <c r="B27" s="861"/>
      <c r="C27" s="781"/>
      <c r="D27" s="781"/>
      <c r="E27" s="632"/>
      <c r="F27" s="765"/>
    </row>
    <row r="28" spans="1:6" s="628" customFormat="1" ht="12.75">
      <c r="A28" s="782"/>
      <c r="B28" s="861"/>
      <c r="C28" s="781"/>
      <c r="D28" s="781"/>
      <c r="E28" s="632"/>
      <c r="F28" s="765"/>
    </row>
    <row r="29" spans="1:6" s="628" customFormat="1" ht="12.75">
      <c r="A29" s="782"/>
      <c r="B29" s="861"/>
      <c r="C29" s="781"/>
      <c r="D29" s="781"/>
      <c r="E29" s="632"/>
      <c r="F29" s="765"/>
    </row>
    <row r="30" spans="1:6" s="628" customFormat="1" ht="12.75">
      <c r="A30" s="782"/>
      <c r="B30" s="861"/>
      <c r="C30" s="781"/>
      <c r="D30" s="781"/>
      <c r="E30" s="632"/>
      <c r="F30" s="765"/>
    </row>
    <row r="31" spans="1:6" s="628" customFormat="1" ht="12.75">
      <c r="A31" s="782"/>
      <c r="B31" s="861"/>
      <c r="C31" s="781"/>
      <c r="D31" s="781"/>
      <c r="E31" s="632"/>
      <c r="F31" s="765"/>
    </row>
    <row r="32" spans="1:6" s="628" customFormat="1" ht="12.75">
      <c r="A32" s="782"/>
      <c r="B32" s="861"/>
      <c r="C32" s="781"/>
      <c r="D32" s="781"/>
      <c r="E32" s="632"/>
      <c r="F32" s="765"/>
    </row>
    <row r="33" spans="1:6" s="628" customFormat="1" ht="12.75">
      <c r="A33" s="782"/>
      <c r="B33" s="861"/>
      <c r="C33" s="781"/>
      <c r="D33" s="781"/>
      <c r="E33" s="632"/>
      <c r="F33" s="765"/>
    </row>
    <row r="34" spans="1:6" s="628" customFormat="1" ht="12.75">
      <c r="A34" s="782"/>
      <c r="B34" s="861"/>
      <c r="C34" s="781"/>
      <c r="D34" s="781"/>
      <c r="E34" s="632"/>
      <c r="F34" s="765"/>
    </row>
    <row r="35" spans="1:6" s="628" customFormat="1" ht="12.75">
      <c r="A35" s="782"/>
      <c r="B35" s="861"/>
      <c r="C35" s="781"/>
      <c r="D35" s="781"/>
      <c r="E35" s="632"/>
      <c r="F35" s="765"/>
    </row>
    <row r="36" spans="1:6" s="628" customFormat="1" ht="12.75">
      <c r="A36" s="782"/>
      <c r="B36" s="861"/>
      <c r="C36" s="781"/>
      <c r="D36" s="781"/>
      <c r="E36" s="632"/>
      <c r="F36" s="765"/>
    </row>
    <row r="37" spans="1:6" s="628" customFormat="1" ht="12.75">
      <c r="A37" s="782"/>
      <c r="B37" s="861"/>
      <c r="C37" s="781"/>
      <c r="D37" s="781"/>
      <c r="E37" s="632"/>
      <c r="F37" s="765"/>
    </row>
    <row r="38" spans="1:6" s="628" customFormat="1" ht="12.75">
      <c r="A38" s="782"/>
      <c r="B38" s="861"/>
      <c r="C38" s="781"/>
      <c r="D38" s="781"/>
      <c r="E38" s="632"/>
      <c r="F38" s="765"/>
    </row>
    <row r="39" spans="1:6" s="628" customFormat="1" ht="12.75">
      <c r="A39" s="782"/>
      <c r="B39" s="861"/>
      <c r="C39" s="781"/>
      <c r="D39" s="781"/>
      <c r="E39" s="632"/>
      <c r="F39" s="765"/>
    </row>
    <row r="40" spans="1:6" s="628" customFormat="1" ht="12.75">
      <c r="A40" s="782"/>
      <c r="B40" s="861"/>
      <c r="C40" s="781"/>
      <c r="D40" s="781"/>
      <c r="E40" s="632"/>
      <c r="F40" s="765"/>
    </row>
    <row r="41" spans="1:6" s="628" customFormat="1" ht="12.75">
      <c r="A41" s="782"/>
      <c r="B41" s="861"/>
      <c r="C41" s="781"/>
      <c r="D41" s="781"/>
      <c r="E41" s="632"/>
      <c r="F41" s="765"/>
    </row>
    <row r="42" spans="1:6" s="628" customFormat="1" ht="12.75">
      <c r="A42" s="782"/>
      <c r="B42" s="861"/>
      <c r="C42" s="781"/>
      <c r="D42" s="781"/>
      <c r="E42" s="632"/>
      <c r="F42" s="765"/>
    </row>
    <row r="43" spans="1:6" s="628" customFormat="1" ht="12.75">
      <c r="A43" s="782"/>
      <c r="B43" s="861"/>
      <c r="C43" s="781"/>
      <c r="D43" s="781"/>
      <c r="E43" s="632"/>
      <c r="F43" s="765"/>
    </row>
    <row r="44" spans="1:6" s="628" customFormat="1" ht="12.75">
      <c r="A44" s="782"/>
      <c r="B44" s="861"/>
      <c r="C44" s="781"/>
      <c r="D44" s="781"/>
      <c r="E44" s="632"/>
      <c r="F44" s="765"/>
    </row>
    <row r="45" spans="1:6" s="628" customFormat="1" ht="12.75">
      <c r="A45" s="782"/>
      <c r="B45" s="861"/>
      <c r="C45" s="781"/>
      <c r="D45" s="781"/>
      <c r="E45" s="632"/>
      <c r="F45" s="765"/>
    </row>
    <row r="46" spans="1:6" s="628" customFormat="1" ht="12.75">
      <c r="A46" s="782"/>
      <c r="B46" s="861"/>
      <c r="C46" s="781"/>
      <c r="D46" s="781"/>
      <c r="E46" s="632"/>
      <c r="F46" s="765"/>
    </row>
    <row r="47" spans="1:6" s="628" customFormat="1" ht="12.75">
      <c r="A47" s="782"/>
      <c r="B47" s="861"/>
      <c r="C47" s="781"/>
      <c r="D47" s="781"/>
      <c r="E47" s="632"/>
      <c r="F47" s="765"/>
    </row>
    <row r="48" spans="1:6" s="628" customFormat="1" ht="12.75">
      <c r="A48" s="782"/>
      <c r="B48" s="861"/>
      <c r="C48" s="781"/>
      <c r="D48" s="781"/>
      <c r="E48" s="632"/>
      <c r="F48" s="765"/>
    </row>
    <row r="49" spans="1:6" s="628" customFormat="1" ht="12.75">
      <c r="A49" s="782"/>
      <c r="B49" s="861"/>
      <c r="C49" s="781"/>
      <c r="D49" s="781"/>
      <c r="E49" s="632"/>
      <c r="F49" s="765"/>
    </row>
    <row r="50" spans="1:6" s="628" customFormat="1" ht="12.75">
      <c r="A50" s="782"/>
      <c r="B50" s="861"/>
      <c r="C50" s="781"/>
      <c r="D50" s="781"/>
      <c r="E50" s="632"/>
      <c r="F50" s="765"/>
    </row>
    <row r="51" spans="1:6" s="628" customFormat="1" ht="12.75">
      <c r="A51" s="1158" t="s">
        <v>1839</v>
      </c>
      <c r="B51" s="1159"/>
      <c r="C51" s="1159"/>
      <c r="D51" s="1159"/>
      <c r="E51" s="1160"/>
      <c r="F51" s="860"/>
    </row>
  </sheetData>
  <sheetProtection algorithmName="SHA-512" hashValue="VXYIfN3kZ402yENyllRmnjmGIb2CAw2NMkbxys0q/3ozDFHcxlPqk7OVfabHo9+8Y3SRi6JtNjrqByrYX4OVeQ==" saltValue="TM+cDoO6YdSkl09tomZJEw==" spinCount="100000" sheet="1" objects="1" scenarios="1"/>
  <protectedRanges>
    <protectedRange sqref="E5:E8" name="Sheet 1_2_2" securityDescriptor="O:WDG:WDD:(A;;CC;;;WD)"/>
    <protectedRange sqref="F5:F50" name="Sheet 1_2_2_1" securityDescriptor="O:WDG:WDD:(A;;CC;;;WD)"/>
    <protectedRange sqref="E9:E50" name="Sheet 1_2_2_3"/>
  </protectedRanges>
  <mergeCells count="1">
    <mergeCell ref="A51:E51"/>
  </mergeCells>
  <printOptions horizontalCentered="1"/>
  <pageMargins left="0.39370078740157483" right="0.39370078740157483" top="0.39370078740157483" bottom="0.59055118110236227" header="0.39370078740157483" footer="0.39370078740157483"/>
  <pageSetup paperSize="9" fitToHeight="0" orientation="portrait" useFirstPageNumber="1" r:id="rId1"/>
  <headerFooter>
    <oddHeader xml:space="preserve">&amp;R&amp;"+,Regular"&amp;8&amp;K01+010&amp;G
</oddHeader>
    <oddFooter xml:space="preserve">&amp;L&amp;A&amp;R&amp;P </oddFooter>
  </headerFooter>
  <legacyDrawingHF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F54"/>
  <sheetViews>
    <sheetView view="pageBreakPreview" zoomScaleNormal="100" zoomScaleSheetLayoutView="100" workbookViewId="0">
      <selection sqref="A1:D1048576"/>
    </sheetView>
  </sheetViews>
  <sheetFormatPr defaultColWidth="6.5703125" defaultRowHeight="15"/>
  <cols>
    <col min="1" max="1" width="7.42578125" style="595" customWidth="1"/>
    <col min="2" max="2" width="53" style="595" bestFit="1" customWidth="1"/>
    <col min="3" max="3" width="5.42578125" style="595" customWidth="1"/>
    <col min="4" max="4" width="7.42578125" style="595" customWidth="1"/>
    <col min="5" max="5" width="10" style="590" customWidth="1"/>
    <col min="6" max="6" width="11.7109375" style="701" customWidth="1"/>
    <col min="7" max="16384" width="6.5703125" style="590"/>
  </cols>
  <sheetData>
    <row r="1" spans="1:6" s="628" customFormat="1" ht="14.1" customHeight="1">
      <c r="A1" s="776" t="str">
        <f>[11]MS!G2</f>
        <v>A878</v>
      </c>
      <c r="B1" s="775" t="str">
        <f>[11]MS!H2</f>
        <v>Civil Aviation</v>
      </c>
      <c r="C1" s="774"/>
      <c r="D1" s="716"/>
      <c r="E1" s="715"/>
      <c r="F1" s="876"/>
    </row>
    <row r="2" spans="1:6" s="628" customFormat="1" ht="14.1" customHeight="1">
      <c r="A2" s="775" t="str">
        <f>Index!B20</f>
        <v>6.12 - V20 - LV Distribution</v>
      </c>
      <c r="B2" s="775"/>
      <c r="C2" s="774"/>
      <c r="D2" s="716"/>
      <c r="E2" s="715"/>
      <c r="F2" s="876"/>
    </row>
    <row r="3" spans="1:6" s="628" customFormat="1" ht="14.1" customHeight="1">
      <c r="A3" s="773" t="s">
        <v>2018</v>
      </c>
      <c r="B3" s="772"/>
      <c r="C3" s="771"/>
      <c r="D3" s="716"/>
      <c r="E3" s="715"/>
      <c r="F3" s="876"/>
    </row>
    <row r="4" spans="1:6" s="628" customFormat="1" ht="14.1" customHeight="1">
      <c r="A4" s="875" t="s">
        <v>2017</v>
      </c>
      <c r="B4" s="874" t="s">
        <v>0</v>
      </c>
      <c r="C4" s="874" t="s">
        <v>713</v>
      </c>
      <c r="D4" s="874" t="s">
        <v>714</v>
      </c>
      <c r="E4" s="873" t="s">
        <v>715</v>
      </c>
      <c r="F4" s="872" t="s">
        <v>275</v>
      </c>
    </row>
    <row r="5" spans="1:6" s="628" customFormat="1" ht="12.75">
      <c r="A5" s="756"/>
      <c r="B5" s="758"/>
      <c r="C5" s="871"/>
      <c r="D5" s="870"/>
      <c r="E5" s="869"/>
      <c r="F5" s="765" t="str">
        <f>IF(E5&lt;&gt;"",IF(C5&lt;&gt;"",E5*D5,""),"")</f>
        <v/>
      </c>
    </row>
    <row r="6" spans="1:6" s="628" customFormat="1" ht="19.7" customHeight="1">
      <c r="A6" s="868" t="str">
        <f ca="1">IF(C6&lt;&gt;"",TEXT(MID(CELL("filename",#REF!),FIND("]",CELL("filename",#REF!))+1,32),"0")&amp;"."&amp;TEXT(COUNTIF($C$5:C6,"&lt;&gt;"&amp;""),"0"),"")</f>
        <v/>
      </c>
      <c r="B6" s="867" t="str">
        <f>CONCATENATE('6 Sum'!G16," - ",'6 Sum'!H16)</f>
        <v xml:space="preserve"> - 6.12 - V20 - LV Distribution</v>
      </c>
      <c r="C6" s="752"/>
      <c r="D6" s="751"/>
      <c r="E6" s="866"/>
      <c r="F6" s="765" t="str">
        <f>IF(E6&lt;&gt;"",IF(C6&lt;&gt;"",E6*D6,""),"")</f>
        <v/>
      </c>
    </row>
    <row r="7" spans="1:6" s="698" customFormat="1" ht="24">
      <c r="A7" s="782" t="str">
        <f ca="1">IF(C7&lt;&gt;"",TEXT(MID(CELL("filename",$A$3),FIND("]",CELL("filename",$A$3))+1,32),"0")&amp;"."&amp;TEXT(COUNTIF($C$5:C7,"&lt;&gt;"&amp;""),"0"),"")</f>
        <v/>
      </c>
      <c r="B7" s="759" t="s">
        <v>2494</v>
      </c>
      <c r="C7" s="752"/>
      <c r="D7" s="751"/>
      <c r="E7" s="632"/>
      <c r="F7" s="765" t="str">
        <f>IF(E7&lt;&gt;"",IF(C7&lt;&gt;"",E7*D7,""),"")</f>
        <v/>
      </c>
    </row>
    <row r="8" spans="1:6" s="628" customFormat="1" ht="12.75">
      <c r="A8" s="782" t="str">
        <f ca="1">IF(C8&lt;&gt;"",TEXT(MID(CELL("filename",$A$3),FIND("]",CELL("filename",$A$3))+1,32),"0")&amp;"."&amp;TEXT(COUNTIF($C$5:C8,"&lt;&gt;"&amp;""),"0"),"")</f>
        <v/>
      </c>
      <c r="B8" s="758"/>
      <c r="C8" s="752"/>
      <c r="D8" s="751"/>
      <c r="E8" s="632"/>
      <c r="F8" s="765" t="str">
        <f>IF(E8&lt;&gt;"",IF(C8&lt;&gt;"",E8*D8,""),"")</f>
        <v/>
      </c>
    </row>
    <row r="9" spans="1:6" s="628" customFormat="1" ht="12.75">
      <c r="A9" s="782" t="str">
        <f ca="1">IF(C9&lt;&gt;"",TEXT(MID(CELL("filename",$A$3),FIND("]",CELL("filename",$A$3))+1,32),"0")&amp;"."&amp;TEXT(COUNTIF($C$5:C9,"&lt;&gt;"&amp;""),"0"),"")</f>
        <v/>
      </c>
      <c r="B9" s="864" t="s">
        <v>2024</v>
      </c>
      <c r="C9" s="781"/>
      <c r="D9" s="781"/>
      <c r="E9" s="632"/>
      <c r="F9" s="765" t="str">
        <f>IF(E9&lt;&gt;"",IF(C9&lt;&gt;"",E9*D9,""),"")</f>
        <v/>
      </c>
    </row>
    <row r="10" spans="1:6" s="628" customFormat="1" ht="12.75">
      <c r="A10" s="782"/>
      <c r="B10" s="864"/>
      <c r="C10" s="781"/>
      <c r="D10" s="781"/>
      <c r="E10" s="632"/>
      <c r="F10" s="765"/>
    </row>
    <row r="11" spans="1:6" s="628" customFormat="1" ht="12.75">
      <c r="A11" s="782" t="s">
        <v>2493</v>
      </c>
      <c r="B11" s="741" t="s">
        <v>2492</v>
      </c>
      <c r="C11" s="781" t="s">
        <v>199</v>
      </c>
      <c r="D11" s="781">
        <v>1</v>
      </c>
      <c r="E11" s="880"/>
      <c r="F11" s="765"/>
    </row>
    <row r="12" spans="1:6" s="628" customFormat="1" ht="12.75">
      <c r="A12" s="782" t="s">
        <v>2491</v>
      </c>
      <c r="B12" s="741" t="s">
        <v>2490</v>
      </c>
      <c r="C12" s="781" t="s">
        <v>199</v>
      </c>
      <c r="D12" s="781">
        <v>1</v>
      </c>
      <c r="E12" s="880"/>
      <c r="F12" s="765"/>
    </row>
    <row r="13" spans="1:6" s="628" customFormat="1" ht="12.75">
      <c r="A13" s="782" t="s">
        <v>2489</v>
      </c>
      <c r="B13" s="741" t="s">
        <v>2488</v>
      </c>
      <c r="C13" s="781" t="s">
        <v>199</v>
      </c>
      <c r="D13" s="781">
        <v>1</v>
      </c>
      <c r="E13" s="880"/>
      <c r="F13" s="765"/>
    </row>
    <row r="14" spans="1:6" s="628" customFormat="1" ht="12.75">
      <c r="A14" s="782" t="str">
        <f ca="1">IF(C14&lt;&gt;"",TEXT(MID(CELL("filename",$A$3),FIND("]",CELL("filename",$A$3))+1,32),"0")&amp;"."&amp;TEXT(COUNTIF($C$5:C14,"&lt;&gt;"&amp;""),"0"),"")</f>
        <v/>
      </c>
      <c r="B14" s="741"/>
      <c r="C14" s="781"/>
      <c r="D14" s="878"/>
      <c r="E14" s="877"/>
      <c r="F14" s="765"/>
    </row>
    <row r="15" spans="1:6" s="628" customFormat="1" ht="12.75">
      <c r="A15" s="782" t="str">
        <f ca="1">IF(C15&lt;&gt;"",TEXT(MID(CELL("filename",$A$3),FIND("]",CELL("filename",$A$3))+1,32),"0")&amp;"."&amp;TEXT(COUNTIF($C$5:C15,"&lt;&gt;"&amp;""),"0"),"")</f>
        <v/>
      </c>
      <c r="B15" s="864" t="s">
        <v>2329</v>
      </c>
      <c r="C15" s="781"/>
      <c r="D15" s="878"/>
      <c r="E15" s="877"/>
      <c r="F15" s="765"/>
    </row>
    <row r="16" spans="1:6" s="628" customFormat="1" ht="12.75">
      <c r="A16" s="782" t="str">
        <f ca="1">IF(C16&lt;&gt;"",TEXT(MID(CELL("filename",$A$3),FIND("]",CELL("filename",$A$3))+1,32),"0")&amp;"."&amp;TEXT(COUNTIF($C$5:C16,"&lt;&gt;"&amp;""),"0"),"")</f>
        <v/>
      </c>
      <c r="B16" s="741"/>
      <c r="C16" s="865"/>
      <c r="D16" s="879"/>
      <c r="E16" s="877"/>
      <c r="F16" s="765"/>
    </row>
    <row r="17" spans="1:6" s="628" customFormat="1" ht="12.75">
      <c r="A17" s="782" t="s">
        <v>2487</v>
      </c>
      <c r="B17" s="741" t="s">
        <v>2486</v>
      </c>
      <c r="C17" s="865" t="s">
        <v>199</v>
      </c>
      <c r="D17" s="879">
        <v>2</v>
      </c>
      <c r="E17" s="877"/>
      <c r="F17" s="765"/>
    </row>
    <row r="18" spans="1:6" s="628" customFormat="1" ht="12.75">
      <c r="A18" s="782" t="s">
        <v>2485</v>
      </c>
      <c r="B18" s="741" t="s">
        <v>2484</v>
      </c>
      <c r="C18" s="865" t="s">
        <v>199</v>
      </c>
      <c r="D18" s="879">
        <v>1</v>
      </c>
      <c r="E18" s="877"/>
      <c r="F18" s="765"/>
    </row>
    <row r="19" spans="1:6" s="628" customFormat="1" ht="12.75">
      <c r="A19" s="782" t="s">
        <v>2483</v>
      </c>
      <c r="B19" s="741" t="s">
        <v>2482</v>
      </c>
      <c r="C19" s="865" t="s">
        <v>199</v>
      </c>
      <c r="D19" s="879">
        <v>2</v>
      </c>
      <c r="E19" s="877"/>
      <c r="F19" s="765"/>
    </row>
    <row r="20" spans="1:6" s="628" customFormat="1" ht="12.75">
      <c r="A20" s="782" t="s">
        <v>2481</v>
      </c>
      <c r="B20" s="741" t="s">
        <v>2480</v>
      </c>
      <c r="C20" s="865" t="s">
        <v>199</v>
      </c>
      <c r="D20" s="879">
        <v>1</v>
      </c>
      <c r="E20" s="877"/>
      <c r="F20" s="765"/>
    </row>
    <row r="21" spans="1:6" s="628" customFormat="1" ht="12.75">
      <c r="A21" s="782" t="str">
        <f ca="1">IF(C21&lt;&gt;"",TEXT(MID(CELL("filename",$A$3),FIND("]",CELL("filename",$A$3))+1,32),"0")&amp;"."&amp;TEXT(COUNTIF($C$5:C21,"&lt;&gt;"&amp;""),"0"),"")</f>
        <v/>
      </c>
      <c r="B21" s="741"/>
      <c r="C21" s="781"/>
      <c r="D21" s="878"/>
      <c r="E21" s="877"/>
      <c r="F21" s="765"/>
    </row>
    <row r="22" spans="1:6" s="628" customFormat="1" ht="12.75">
      <c r="A22" s="782" t="str">
        <f ca="1">IF(C22&lt;&gt;"",TEXT(MID(CELL("filename",$A$3),FIND("]",CELL("filename",$A$3))+1,32),"0")&amp;"."&amp;TEXT(COUNTIF($C$5:C22,"&lt;&gt;"&amp;""),"0"),"")</f>
        <v/>
      </c>
      <c r="B22" s="864" t="s">
        <v>2455</v>
      </c>
      <c r="C22" s="781"/>
      <c r="D22" s="781"/>
      <c r="E22" s="632"/>
      <c r="F22" s="765"/>
    </row>
    <row r="23" spans="1:6" s="628" customFormat="1" ht="12.75">
      <c r="A23" s="782" t="str">
        <f ca="1">IF(C23&lt;&gt;"",TEXT(MID(CELL("filename",$A$3),FIND("]",CELL("filename",$A$3))+1,32),"0")&amp;"."&amp;TEXT(COUNTIF($C$5:C23,"&lt;&gt;"&amp;""),"0"),"")</f>
        <v/>
      </c>
      <c r="B23" s="864"/>
      <c r="C23" s="781"/>
      <c r="D23" s="781"/>
      <c r="E23" s="632"/>
      <c r="F23" s="765"/>
    </row>
    <row r="24" spans="1:6" s="628" customFormat="1" ht="12.75">
      <c r="A24" s="782" t="str">
        <f ca="1">IF(C24&lt;&gt;"",TEXT(MID(CELL("filename",$A$3),FIND("]",CELL("filename",$A$3))+1,32),"0")&amp;"."&amp;TEXT(COUNTIF($C$5:C24,"&lt;&gt;"&amp;""),"0"),"")</f>
        <v/>
      </c>
      <c r="B24" s="862" t="s">
        <v>2044</v>
      </c>
      <c r="C24" s="781"/>
      <c r="D24" s="781"/>
      <c r="E24" s="632"/>
      <c r="F24" s="765"/>
    </row>
    <row r="25" spans="1:6" s="628" customFormat="1" ht="12.75">
      <c r="A25" s="782" t="s">
        <v>2479</v>
      </c>
      <c r="B25" s="861" t="s">
        <v>2476</v>
      </c>
      <c r="C25" s="865" t="s">
        <v>196</v>
      </c>
      <c r="D25" s="863">
        <v>25</v>
      </c>
      <c r="E25" s="632"/>
      <c r="F25" s="765"/>
    </row>
    <row r="26" spans="1:6" s="628" customFormat="1" ht="12.75">
      <c r="A26" s="782" t="s">
        <v>2478</v>
      </c>
      <c r="B26" s="861" t="s">
        <v>2474</v>
      </c>
      <c r="C26" s="781" t="s">
        <v>196</v>
      </c>
      <c r="D26" s="781">
        <v>10</v>
      </c>
      <c r="E26" s="632"/>
      <c r="F26" s="765"/>
    </row>
    <row r="27" spans="1:6" s="628" customFormat="1" ht="12.75">
      <c r="A27" s="782" t="str">
        <f ca="1">IF(C27&lt;&gt;"",TEXT(MID(CELL("filename",$A$3),FIND("]",CELL("filename",$A$3))+1,32),"0")&amp;"."&amp;TEXT(COUNTIF($C$5:C27,"&lt;&gt;"&amp;""),"0"),"")</f>
        <v/>
      </c>
      <c r="B27" s="861"/>
      <c r="C27" s="781"/>
      <c r="D27" s="781"/>
      <c r="E27" s="632"/>
      <c r="F27" s="765"/>
    </row>
    <row r="28" spans="1:6" s="628" customFormat="1" ht="12.75">
      <c r="A28" s="782" t="str">
        <f ca="1">IF(C28&lt;&gt;"",TEXT(MID(CELL("filename",$A$3),FIND("]",CELL("filename",$A$3))+1,32),"0")&amp;"."&amp;TEXT(COUNTIF($C$5:C28,"&lt;&gt;"&amp;""),"0"),"")</f>
        <v/>
      </c>
      <c r="B28" s="862" t="s">
        <v>2036</v>
      </c>
      <c r="C28" s="781"/>
      <c r="D28" s="781"/>
      <c r="E28" s="632"/>
      <c r="F28" s="765"/>
    </row>
    <row r="29" spans="1:6" s="628" customFormat="1" ht="12.75">
      <c r="A29" s="782" t="s">
        <v>2477</v>
      </c>
      <c r="B29" s="861" t="s">
        <v>2476</v>
      </c>
      <c r="C29" s="781" t="s">
        <v>196</v>
      </c>
      <c r="D29" s="781">
        <v>30</v>
      </c>
      <c r="E29" s="632"/>
      <c r="F29" s="765"/>
    </row>
    <row r="30" spans="1:6" s="628" customFormat="1" ht="12.75">
      <c r="A30" s="782" t="s">
        <v>2475</v>
      </c>
      <c r="B30" s="861" t="s">
        <v>2474</v>
      </c>
      <c r="C30" s="781" t="s">
        <v>196</v>
      </c>
      <c r="D30" s="781">
        <v>15</v>
      </c>
      <c r="E30" s="632"/>
      <c r="F30" s="765"/>
    </row>
    <row r="31" spans="1:6" s="628" customFormat="1" ht="12.75">
      <c r="A31" s="782" t="str">
        <f ca="1">IF(C31&lt;&gt;"",TEXT(MID(CELL("filename",$A$3),FIND("]",CELL("filename",$A$3))+1,32),"0")&amp;"."&amp;TEXT(COUNTIF($C$5:C31,"&lt;&gt;"&amp;""),"0"),"")</f>
        <v/>
      </c>
      <c r="B31" s="861"/>
      <c r="C31" s="781"/>
      <c r="D31" s="781"/>
      <c r="E31" s="632"/>
      <c r="F31" s="765"/>
    </row>
    <row r="32" spans="1:6" s="628" customFormat="1" ht="12.75">
      <c r="A32" s="782" t="str">
        <f ca="1">IF(C32&lt;&gt;"",TEXT(MID(CELL("filename",$A$3),FIND("]",CELL("filename",$A$3))+1,32),"0")&amp;"."&amp;TEXT(COUNTIF($C$5:C32,"&lt;&gt;"&amp;""),"0"),"")</f>
        <v/>
      </c>
      <c r="B32" s="864" t="s">
        <v>2443</v>
      </c>
      <c r="C32" s="781"/>
      <c r="D32" s="781"/>
      <c r="E32" s="632"/>
      <c r="F32" s="765"/>
    </row>
    <row r="33" spans="1:6" s="628" customFormat="1" ht="12.75">
      <c r="A33" s="782" t="str">
        <f ca="1">IF(C33&lt;&gt;"",TEXT(MID(CELL("filename",$A$3),FIND("]",CELL("filename",$A$3))+1,32),"0")&amp;"."&amp;TEXT(COUNTIF($C$5:C33,"&lt;&gt;"&amp;""),"0"),"")</f>
        <v/>
      </c>
      <c r="B33" s="864"/>
      <c r="C33" s="781"/>
      <c r="D33" s="781"/>
      <c r="E33" s="632"/>
      <c r="F33" s="765"/>
    </row>
    <row r="34" spans="1:6" s="628" customFormat="1" ht="12.75">
      <c r="A34" s="782" t="str">
        <f ca="1">IF(C34&lt;&gt;"",TEXT(MID(CELL("filename",$A$3),FIND("]",CELL("filename",$A$3))+1,32),"0")&amp;"."&amp;TEXT(COUNTIF($C$5:C34,"&lt;&gt;"&amp;""),"0"),"")</f>
        <v/>
      </c>
      <c r="B34" s="862" t="s">
        <v>2473</v>
      </c>
      <c r="C34" s="781"/>
      <c r="D34" s="781"/>
      <c r="E34" s="632"/>
      <c r="F34" s="765"/>
    </row>
    <row r="35" spans="1:6" s="628" customFormat="1" ht="12.75">
      <c r="A35" s="782" t="s">
        <v>2472</v>
      </c>
      <c r="B35" s="861" t="s">
        <v>2471</v>
      </c>
      <c r="C35" s="781" t="s">
        <v>196</v>
      </c>
      <c r="D35" s="781">
        <v>29</v>
      </c>
      <c r="E35" s="632"/>
      <c r="F35" s="765"/>
    </row>
    <row r="36" spans="1:6" s="628" customFormat="1" ht="12.75">
      <c r="A36" s="782" t="s">
        <v>2470</v>
      </c>
      <c r="B36" s="861" t="s">
        <v>2469</v>
      </c>
      <c r="C36" s="781" t="s">
        <v>196</v>
      </c>
      <c r="D36" s="781">
        <v>34</v>
      </c>
      <c r="E36" s="632"/>
      <c r="F36" s="765"/>
    </row>
    <row r="37" spans="1:6" s="628" customFormat="1" ht="12.75">
      <c r="A37" s="782" t="s">
        <v>2468</v>
      </c>
      <c r="B37" s="861" t="s">
        <v>2467</v>
      </c>
      <c r="C37" s="781" t="s">
        <v>196</v>
      </c>
      <c r="D37" s="781">
        <v>17</v>
      </c>
      <c r="E37" s="632"/>
      <c r="F37" s="765"/>
    </row>
    <row r="38" spans="1:6" s="628" customFormat="1" ht="12.75">
      <c r="A38" s="782" t="s">
        <v>2466</v>
      </c>
      <c r="B38" s="861" t="s">
        <v>2465</v>
      </c>
      <c r="C38" s="781" t="s">
        <v>196</v>
      </c>
      <c r="D38" s="781">
        <v>45</v>
      </c>
      <c r="E38" s="632"/>
      <c r="F38" s="765"/>
    </row>
    <row r="39" spans="1:6" s="628" customFormat="1" ht="12.75">
      <c r="A39" s="782" t="s">
        <v>2464</v>
      </c>
      <c r="B39" s="861" t="s">
        <v>2463</v>
      </c>
      <c r="C39" s="781" t="s">
        <v>196</v>
      </c>
      <c r="D39" s="781">
        <v>49</v>
      </c>
      <c r="E39" s="632"/>
      <c r="F39" s="765"/>
    </row>
    <row r="40" spans="1:6" s="628" customFormat="1" ht="12.75">
      <c r="A40" s="782" t="s">
        <v>2462</v>
      </c>
      <c r="B40" s="861" t="s">
        <v>2461</v>
      </c>
      <c r="C40" s="781" t="s">
        <v>196</v>
      </c>
      <c r="D40" s="781">
        <v>49</v>
      </c>
      <c r="E40" s="632"/>
      <c r="F40" s="765"/>
    </row>
    <row r="41" spans="1:6" s="628" customFormat="1" ht="12.75">
      <c r="A41" s="782" t="s">
        <v>2460</v>
      </c>
      <c r="B41" s="861" t="s">
        <v>2459</v>
      </c>
      <c r="C41" s="781" t="s">
        <v>196</v>
      </c>
      <c r="D41" s="781">
        <v>53</v>
      </c>
      <c r="E41" s="632"/>
      <c r="F41" s="765"/>
    </row>
    <row r="42" spans="1:6" s="628" customFormat="1" ht="12.75">
      <c r="A42" s="782" t="s">
        <v>2458</v>
      </c>
      <c r="B42" s="861" t="s">
        <v>2457</v>
      </c>
      <c r="C42" s="781" t="s">
        <v>196</v>
      </c>
      <c r="D42" s="781">
        <v>9</v>
      </c>
      <c r="E42" s="632"/>
      <c r="F42" s="765"/>
    </row>
    <row r="43" spans="1:6" s="628" customFormat="1" ht="12.75">
      <c r="A43" s="782" t="str">
        <f ca="1">IF(C43&lt;&gt;"",TEXT(MID(CELL("filename",$A$3),FIND("]",CELL("filename",$A$3))+1,32),"0")&amp;"."&amp;TEXT(COUNTIF($C$5:C43,"&lt;&gt;"&amp;""),"0"),"")</f>
        <v/>
      </c>
      <c r="B43" s="861"/>
      <c r="C43" s="781"/>
      <c r="D43" s="781"/>
      <c r="E43" s="632"/>
      <c r="F43" s="765"/>
    </row>
    <row r="44" spans="1:6" s="628" customFormat="1" ht="12.75">
      <c r="A44" s="782" t="str">
        <f ca="1">IF(C44&lt;&gt;"",TEXT(MID(CELL("filename",$A$3),FIND("]",CELL("filename",$A$3))+1,32),"0")&amp;"."&amp;TEXT(COUNTIF($C$5:C44,"&lt;&gt;"&amp;""),"0"),"")</f>
        <v/>
      </c>
      <c r="B44" s="861"/>
      <c r="C44" s="781"/>
      <c r="D44" s="781"/>
      <c r="E44" s="632"/>
      <c r="F44" s="765"/>
    </row>
    <row r="45" spans="1:6" s="628" customFormat="1" ht="12.75">
      <c r="A45" s="782" t="str">
        <f ca="1">IF(C45&lt;&gt;"",TEXT(MID(CELL("filename",$A$3),FIND("]",CELL("filename",$A$3))+1,32),"0")&amp;"."&amp;TEXT(COUNTIF($C$5:C45,"&lt;&gt;"&amp;""),"0"),"")</f>
        <v/>
      </c>
      <c r="B45" s="861"/>
      <c r="C45" s="781"/>
      <c r="D45" s="781"/>
      <c r="E45" s="632"/>
      <c r="F45" s="765"/>
    </row>
    <row r="46" spans="1:6" s="628" customFormat="1" ht="12.75">
      <c r="A46" s="782" t="str">
        <f ca="1">IF(C46&lt;&gt;"",TEXT(MID(CELL("filename",$A$3),FIND("]",CELL("filename",$A$3))+1,32),"0")&amp;"."&amp;TEXT(COUNTIF($C$5:C46,"&lt;&gt;"&amp;""),"0"),"")</f>
        <v/>
      </c>
      <c r="B46" s="861"/>
      <c r="C46" s="781"/>
      <c r="D46" s="781"/>
      <c r="E46" s="632"/>
      <c r="F46" s="765"/>
    </row>
    <row r="47" spans="1:6" s="628" customFormat="1" ht="12.75">
      <c r="A47" s="782" t="str">
        <f ca="1">IF(C47&lt;&gt;"",TEXT(MID(CELL("filename",$A$3),FIND("]",CELL("filename",$A$3))+1,32),"0")&amp;"."&amp;TEXT(COUNTIF($C$5:C47,"&lt;&gt;"&amp;""),"0"),"")</f>
        <v/>
      </c>
      <c r="B47" s="861"/>
      <c r="C47" s="781"/>
      <c r="D47" s="781"/>
      <c r="E47" s="632"/>
      <c r="F47" s="765"/>
    </row>
    <row r="48" spans="1:6" s="628" customFormat="1" ht="12.75">
      <c r="A48" s="782" t="str">
        <f ca="1">IF(C48&lt;&gt;"",TEXT(MID(CELL("filename",$A$3),FIND("]",CELL("filename",$A$3))+1,32),"0")&amp;"."&amp;TEXT(COUNTIF($C$5:C48,"&lt;&gt;"&amp;""),"0"),"")</f>
        <v/>
      </c>
      <c r="B48" s="861"/>
      <c r="C48" s="781"/>
      <c r="D48" s="781"/>
      <c r="E48" s="632"/>
      <c r="F48" s="765"/>
    </row>
    <row r="49" spans="1:6" s="628" customFormat="1" ht="12.75">
      <c r="A49" s="782" t="str">
        <f ca="1">IF(C49&lt;&gt;"",TEXT(MID(CELL("filename",$A$3),FIND("]",CELL("filename",$A$3))+1,32),"0")&amp;"."&amp;TEXT(COUNTIF($C$5:C49,"&lt;&gt;"&amp;""),"0"),"")</f>
        <v/>
      </c>
      <c r="B49" s="861"/>
      <c r="C49" s="781"/>
      <c r="D49" s="781"/>
      <c r="E49" s="632"/>
      <c r="F49" s="765"/>
    </row>
    <row r="50" spans="1:6" s="628" customFormat="1" ht="12.75">
      <c r="A50" s="782"/>
      <c r="B50" s="861"/>
      <c r="C50" s="781"/>
      <c r="D50" s="781"/>
      <c r="E50" s="632"/>
      <c r="F50" s="765"/>
    </row>
    <row r="51" spans="1:6" s="628" customFormat="1" ht="12.75">
      <c r="A51" s="782"/>
      <c r="B51" s="861"/>
      <c r="C51" s="781"/>
      <c r="D51" s="781"/>
      <c r="E51" s="632"/>
      <c r="F51" s="765"/>
    </row>
    <row r="52" spans="1:6" s="628" customFormat="1" ht="12.75">
      <c r="A52" s="782"/>
      <c r="B52" s="861"/>
      <c r="C52" s="781"/>
      <c r="D52" s="781"/>
      <c r="E52" s="632"/>
      <c r="F52" s="765"/>
    </row>
    <row r="53" spans="1:6" s="628" customFormat="1" ht="12.75">
      <c r="A53" s="782"/>
      <c r="B53" s="861"/>
      <c r="C53" s="781"/>
      <c r="D53" s="781"/>
      <c r="E53" s="632"/>
      <c r="F53" s="765"/>
    </row>
    <row r="54" spans="1:6" s="628" customFormat="1" ht="12.75">
      <c r="A54" s="1158" t="s">
        <v>1839</v>
      </c>
      <c r="B54" s="1159"/>
      <c r="C54" s="1159"/>
      <c r="D54" s="1159"/>
      <c r="E54" s="1160"/>
      <c r="F54" s="860"/>
    </row>
  </sheetData>
  <sheetProtection algorithmName="SHA-512" hashValue="a44hmtY+lnTj6b9UxilDJz41pZYowGt0QX62GU5JYKUG2wKzvgciRKb3f61HPlwZQu5fcX3eC+GFP3DNHW8npA==" saltValue="0F9YCKmeyMj9qc2IayduaQ==" spinCount="100000" sheet="1" objects="1" scenarios="1"/>
  <protectedRanges>
    <protectedRange sqref="E5:E8" name="Sheet 1_2_2" securityDescriptor="O:WDG:WDD:(A;;CC;;;WD)"/>
    <protectedRange sqref="F5:F53" name="Sheet 1_2_2_1" securityDescriptor="O:WDG:WDD:(A;;CC;;;WD)"/>
    <protectedRange sqref="E9:E53" name="Sheet 1_2_2_3"/>
  </protectedRanges>
  <mergeCells count="1">
    <mergeCell ref="A54:E54"/>
  </mergeCells>
  <printOptions horizontalCentered="1"/>
  <pageMargins left="0.39370078740157483" right="0.39370078740157483" top="0.39370078740157483" bottom="0.59055118110236227" header="0.39370078740157483" footer="0.39370078740157483"/>
  <pageSetup paperSize="9" fitToHeight="0" orientation="portrait" useFirstPageNumber="1" r:id="rId1"/>
  <headerFooter>
    <oddHeader xml:space="preserve">&amp;R&amp;"+,Regular"&amp;8&amp;K01+010&amp;G
</oddHeader>
    <oddFooter xml:space="preserve">&amp;L&amp;A&amp;R&amp;P </oddFooter>
  </headerFooter>
  <legacyDrawingHF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S49"/>
  <sheetViews>
    <sheetView view="pageBreakPreview" zoomScaleNormal="100" zoomScaleSheetLayoutView="100" workbookViewId="0">
      <selection sqref="A1:D1048576"/>
    </sheetView>
  </sheetViews>
  <sheetFormatPr defaultColWidth="6.5703125" defaultRowHeight="15"/>
  <cols>
    <col min="1" max="1" width="7.42578125" style="595" customWidth="1"/>
    <col min="2" max="2" width="48.7109375" style="595" customWidth="1"/>
    <col min="3" max="3" width="5.42578125" style="595" customWidth="1"/>
    <col min="4" max="4" width="7.42578125" style="595" customWidth="1"/>
    <col min="5" max="6" width="12.85546875" style="590" customWidth="1"/>
    <col min="7" max="16384" width="6.5703125" style="590"/>
  </cols>
  <sheetData>
    <row r="1" spans="1:19" s="628" customFormat="1" ht="14.1" customHeight="1">
      <c r="A1" s="776" t="str">
        <f>[11]MS!G2</f>
        <v>A878</v>
      </c>
      <c r="B1" s="775" t="str">
        <f>[11]MS!H2</f>
        <v>Civil Aviation</v>
      </c>
      <c r="C1" s="774"/>
      <c r="D1" s="716"/>
      <c r="E1" s="715"/>
      <c r="F1" s="715"/>
    </row>
    <row r="2" spans="1:19" s="628" customFormat="1" ht="14.1" customHeight="1">
      <c r="A2" s="775" t="str">
        <f>Index!B21</f>
        <v>6.13 - V21 - General Lighting</v>
      </c>
      <c r="B2" s="775"/>
      <c r="C2" s="774"/>
      <c r="D2" s="716"/>
      <c r="E2" s="715"/>
      <c r="F2" s="715"/>
    </row>
    <row r="3" spans="1:19" s="628" customFormat="1" ht="14.1" customHeight="1">
      <c r="A3" s="773" t="s">
        <v>2018</v>
      </c>
      <c r="B3" s="772"/>
      <c r="C3" s="771"/>
      <c r="D3" s="716"/>
      <c r="E3" s="715"/>
      <c r="F3" s="715"/>
    </row>
    <row r="4" spans="1:19" s="628" customFormat="1" ht="14.1" customHeight="1">
      <c r="A4" s="875" t="s">
        <v>2017</v>
      </c>
      <c r="B4" s="874" t="s">
        <v>0</v>
      </c>
      <c r="C4" s="874" t="s">
        <v>713</v>
      </c>
      <c r="D4" s="874" t="s">
        <v>714</v>
      </c>
      <c r="E4" s="873" t="s">
        <v>715</v>
      </c>
      <c r="F4" s="873" t="s">
        <v>275</v>
      </c>
      <c r="K4" s="759"/>
      <c r="L4" s="759"/>
      <c r="M4" s="759"/>
      <c r="N4" s="759"/>
      <c r="O4" s="759"/>
      <c r="P4" s="759"/>
      <c r="Q4" s="759"/>
      <c r="R4" s="759"/>
      <c r="S4" s="759"/>
    </row>
    <row r="5" spans="1:19" s="628" customFormat="1" ht="12.75">
      <c r="A5" s="756"/>
      <c r="B5" s="758"/>
      <c r="C5" s="871"/>
      <c r="D5" s="870"/>
      <c r="E5" s="869"/>
      <c r="F5" s="722" t="str">
        <f t="shared" ref="F5:F11" si="0">IF(E5&lt;&gt;"",IF(C5&lt;&gt;"",E5*D5,""),"")</f>
        <v/>
      </c>
    </row>
    <row r="6" spans="1:19" s="628" customFormat="1" ht="19.7" customHeight="1">
      <c r="A6" s="868" t="str">
        <f ca="1">IF(C6&lt;&gt;"",TEXT(MID(CELL("filename",#REF!),FIND("]",CELL("filename",#REF!))+1,32),"0")&amp;"."&amp;TEXT(COUNTIF($C$5:C6,"&lt;&gt;"&amp;""),"0"),"")</f>
        <v/>
      </c>
      <c r="B6" s="867" t="str">
        <f>CONCATENATE('6 Sum'!G17," - ",'6 Sum'!H17)</f>
        <v xml:space="preserve"> - 6.13 - V21 - General Lighting</v>
      </c>
      <c r="C6" s="752"/>
      <c r="D6" s="751"/>
      <c r="E6" s="866"/>
      <c r="F6" s="722" t="str">
        <f t="shared" si="0"/>
        <v/>
      </c>
    </row>
    <row r="7" spans="1:19" s="698" customFormat="1" ht="24">
      <c r="A7" s="882" t="str">
        <f ca="1">IF(C7&lt;&gt;"",TEXT(MID(CELL("filename",A3),FIND("]",CELL("filename",A3))+1,32),"0")&amp;"."&amp;TEXT(COUNTIF($C$5:C7,"&lt;&gt;"&amp;""),"0"),"")</f>
        <v/>
      </c>
      <c r="B7" s="759" t="s">
        <v>2536</v>
      </c>
      <c r="C7" s="752"/>
      <c r="D7" s="751"/>
      <c r="E7" s="632"/>
      <c r="F7" s="722" t="str">
        <f t="shared" si="0"/>
        <v/>
      </c>
    </row>
    <row r="8" spans="1:19" s="628" customFormat="1" ht="12.75">
      <c r="A8" s="882" t="str">
        <f ca="1">IF(C8&lt;&gt;"",TEXT(MID(CELL("filename",A4),FIND("]",CELL("filename",A4))+1,32),"0")&amp;"."&amp;TEXT(COUNTIF($C$5:C8,"&lt;&gt;"&amp;""),"0"),"")</f>
        <v/>
      </c>
      <c r="B8" s="758"/>
      <c r="C8" s="752"/>
      <c r="D8" s="751"/>
      <c r="E8" s="632"/>
      <c r="F8" s="722" t="str">
        <f t="shared" si="0"/>
        <v/>
      </c>
    </row>
    <row r="9" spans="1:19" s="628" customFormat="1" ht="12.75">
      <c r="A9" s="882" t="str">
        <f ca="1">IF(C9&lt;&gt;"",TEXT(MID(CELL("filename",A5),FIND("]",CELL("filename",A5))+1,32),"0")&amp;"."&amp;TEXT(COUNTIF($C$5:C9,"&lt;&gt;"&amp;""),"0"),"")</f>
        <v/>
      </c>
      <c r="B9" s="864" t="s">
        <v>2329</v>
      </c>
      <c r="C9" s="781"/>
      <c r="D9" s="781"/>
      <c r="E9" s="632"/>
      <c r="F9" s="722" t="str">
        <f t="shared" si="0"/>
        <v/>
      </c>
    </row>
    <row r="10" spans="1:19" s="628" customFormat="1" ht="12.75">
      <c r="A10" s="882" t="str">
        <f ca="1">IF(C10&lt;&gt;"",TEXT(MID(CELL("filename",A6),FIND("]",CELL("filename",A6))+1,32),"0")&amp;"."&amp;TEXT(COUNTIF($C$5:C10,"&lt;&gt;"&amp;""),"0"),"")</f>
        <v/>
      </c>
      <c r="B10" s="864"/>
      <c r="C10" s="781"/>
      <c r="D10" s="781"/>
      <c r="E10" s="632"/>
      <c r="F10" s="722" t="str">
        <f t="shared" si="0"/>
        <v/>
      </c>
    </row>
    <row r="11" spans="1:19" s="628" customFormat="1" ht="12.75">
      <c r="A11" s="882"/>
      <c r="B11" s="862" t="s">
        <v>2044</v>
      </c>
      <c r="C11" s="781"/>
      <c r="D11" s="781"/>
      <c r="E11" s="632"/>
      <c r="F11" s="722" t="str">
        <f t="shared" si="0"/>
        <v/>
      </c>
    </row>
    <row r="12" spans="1:19" s="628" customFormat="1" ht="12.75">
      <c r="A12" s="882" t="s">
        <v>2535</v>
      </c>
      <c r="B12" s="883" t="s">
        <v>2518</v>
      </c>
      <c r="C12" s="781" t="s">
        <v>199</v>
      </c>
      <c r="D12" s="781">
        <v>63</v>
      </c>
      <c r="E12" s="632"/>
      <c r="F12" s="722"/>
    </row>
    <row r="13" spans="1:19" s="628" customFormat="1" ht="12.75">
      <c r="A13" s="882" t="s">
        <v>2534</v>
      </c>
      <c r="B13" s="861" t="s">
        <v>2525</v>
      </c>
      <c r="C13" s="865" t="s">
        <v>199</v>
      </c>
      <c r="D13" s="879">
        <v>7</v>
      </c>
      <c r="E13" s="632"/>
      <c r="F13" s="722"/>
    </row>
    <row r="14" spans="1:19" s="628" customFormat="1" ht="12.75">
      <c r="A14" s="882" t="s">
        <v>2533</v>
      </c>
      <c r="B14" s="861" t="s">
        <v>2532</v>
      </c>
      <c r="C14" s="865" t="s">
        <v>199</v>
      </c>
      <c r="D14" s="879">
        <v>2</v>
      </c>
      <c r="E14" s="632"/>
      <c r="F14" s="722"/>
    </row>
    <row r="15" spans="1:19" s="628" customFormat="1" ht="12.75">
      <c r="A15" s="882" t="s">
        <v>2531</v>
      </c>
      <c r="B15" s="861" t="s">
        <v>2523</v>
      </c>
      <c r="C15" s="865" t="s">
        <v>199</v>
      </c>
      <c r="D15" s="879">
        <v>2</v>
      </c>
      <c r="E15" s="632"/>
      <c r="F15" s="722"/>
    </row>
    <row r="16" spans="1:19" s="628" customFormat="1" ht="12.75">
      <c r="A16" s="882" t="s">
        <v>2530</v>
      </c>
      <c r="B16" s="861" t="s">
        <v>2529</v>
      </c>
      <c r="C16" s="865" t="s">
        <v>199</v>
      </c>
      <c r="D16" s="879">
        <v>4</v>
      </c>
      <c r="E16" s="632"/>
      <c r="F16" s="722"/>
    </row>
    <row r="17" spans="1:6" s="628" customFormat="1" ht="12.75">
      <c r="A17" s="882" t="s">
        <v>2528</v>
      </c>
      <c r="B17" s="861" t="s">
        <v>2521</v>
      </c>
      <c r="C17" s="865" t="s">
        <v>199</v>
      </c>
      <c r="D17" s="879">
        <v>4</v>
      </c>
      <c r="E17" s="632"/>
      <c r="F17" s="722"/>
    </row>
    <row r="18" spans="1:6" s="628" customFormat="1" ht="12.75">
      <c r="A18" s="882" t="str">
        <f ca="1">IF(C18&lt;&gt;"",TEXT(MID(CELL("filename",A14),FIND("]",CELL("filename",A14))+1,32),"0")&amp;"."&amp;TEXT(COUNTIF($C$5:C18,"&lt;&gt;"&amp;""),"0"),"")</f>
        <v/>
      </c>
      <c r="B18" s="861"/>
      <c r="C18" s="781"/>
      <c r="D18" s="781"/>
      <c r="E18" s="632"/>
      <c r="F18" s="722"/>
    </row>
    <row r="19" spans="1:6" s="628" customFormat="1" ht="12.75">
      <c r="A19" s="882" t="str">
        <f ca="1">IF(C19&lt;&gt;"",TEXT(MID(CELL("filename",A15),FIND("]",CELL("filename",A15))+1,32),"0")&amp;"."&amp;TEXT(COUNTIF($C$5:C19,"&lt;&gt;"&amp;""),"0"),"")</f>
        <v/>
      </c>
      <c r="B19" s="862" t="s">
        <v>2036</v>
      </c>
      <c r="C19" s="781"/>
      <c r="D19" s="781"/>
      <c r="E19" s="632"/>
      <c r="F19" s="722"/>
    </row>
    <row r="20" spans="1:6" s="628" customFormat="1" ht="12.75">
      <c r="A20" s="882" t="s">
        <v>2527</v>
      </c>
      <c r="B20" s="883" t="s">
        <v>2518</v>
      </c>
      <c r="C20" s="781" t="s">
        <v>199</v>
      </c>
      <c r="D20" s="781">
        <v>51</v>
      </c>
      <c r="E20" s="632"/>
      <c r="F20" s="722"/>
    </row>
    <row r="21" spans="1:6" s="628" customFormat="1" ht="12.75">
      <c r="A21" s="882" t="s">
        <v>2526</v>
      </c>
      <c r="B21" s="861" t="s">
        <v>2525</v>
      </c>
      <c r="C21" s="865" t="s">
        <v>199</v>
      </c>
      <c r="D21" s="781">
        <v>8</v>
      </c>
      <c r="E21" s="632"/>
      <c r="F21" s="722"/>
    </row>
    <row r="22" spans="1:6" s="628" customFormat="1" ht="12.75">
      <c r="A22" s="882" t="s">
        <v>2524</v>
      </c>
      <c r="B22" s="861" t="s">
        <v>2523</v>
      </c>
      <c r="C22" s="865" t="s">
        <v>199</v>
      </c>
      <c r="D22" s="879">
        <v>2</v>
      </c>
      <c r="E22" s="632"/>
      <c r="F22" s="722"/>
    </row>
    <row r="23" spans="1:6" s="628" customFormat="1" ht="12.75">
      <c r="A23" s="882" t="s">
        <v>2522</v>
      </c>
      <c r="B23" s="861" t="s">
        <v>2521</v>
      </c>
      <c r="C23" s="865" t="s">
        <v>199</v>
      </c>
      <c r="D23" s="879">
        <v>1</v>
      </c>
      <c r="E23" s="632"/>
      <c r="F23" s="722"/>
    </row>
    <row r="24" spans="1:6" s="628" customFormat="1" ht="12.75">
      <c r="A24" s="882" t="str">
        <f ca="1">IF(C24&lt;&gt;"",TEXT(MID(CELL("filename",A20),FIND("]",CELL("filename",A20))+1,32),"0")&amp;"."&amp;TEXT(COUNTIF($C$5:C24,"&lt;&gt;"&amp;""),"0"),"")</f>
        <v/>
      </c>
      <c r="B24" s="741"/>
      <c r="C24" s="781"/>
      <c r="D24" s="781"/>
      <c r="E24" s="632"/>
      <c r="F24" s="722"/>
    </row>
    <row r="25" spans="1:6" s="628" customFormat="1" ht="12.75">
      <c r="A25" s="882" t="str">
        <f ca="1">IF(C25&lt;&gt;"",TEXT(MID(CELL("filename",A21),FIND("]",CELL("filename",A21))+1,32),"0")&amp;"."&amp;TEXT(COUNTIF($C$5:C25,"&lt;&gt;"&amp;""),"0"),"")</f>
        <v/>
      </c>
      <c r="B25" s="862" t="s">
        <v>2520</v>
      </c>
      <c r="C25" s="781"/>
      <c r="D25" s="781"/>
      <c r="E25" s="632"/>
      <c r="F25" s="722"/>
    </row>
    <row r="26" spans="1:6" s="628" customFormat="1" ht="12.75">
      <c r="A26" s="882" t="s">
        <v>2519</v>
      </c>
      <c r="B26" s="883" t="s">
        <v>2518</v>
      </c>
      <c r="C26" s="781" t="s">
        <v>199</v>
      </c>
      <c r="D26" s="781">
        <v>1</v>
      </c>
      <c r="E26" s="632"/>
      <c r="F26" s="722"/>
    </row>
    <row r="27" spans="1:6" s="628" customFormat="1" ht="12.75">
      <c r="A27" s="882" t="s">
        <v>2517</v>
      </c>
      <c r="B27" s="861" t="s">
        <v>2516</v>
      </c>
      <c r="C27" s="865" t="s">
        <v>199</v>
      </c>
      <c r="D27" s="879">
        <v>1</v>
      </c>
      <c r="E27" s="632"/>
      <c r="F27" s="722"/>
    </row>
    <row r="28" spans="1:6" s="628" customFormat="1" ht="12.75">
      <c r="A28" s="882" t="str">
        <f ca="1">IF(C28&lt;&gt;"",TEXT(MID(CELL("filename",A24),FIND("]",CELL("filename",A24))+1,32),"0")&amp;"."&amp;TEXT(COUNTIF($C$5:C28,"&lt;&gt;"&amp;""),"0"),"")</f>
        <v/>
      </c>
      <c r="B28" s="741"/>
      <c r="C28" s="781"/>
      <c r="D28" s="781"/>
      <c r="E28" s="632"/>
      <c r="F28" s="722"/>
    </row>
    <row r="29" spans="1:6" s="628" customFormat="1" ht="12.75">
      <c r="A29" s="882" t="str">
        <f ca="1">IF(C29&lt;&gt;"",TEXT(MID(CELL("filename",A25),FIND("]",CELL("filename",A25))+1,32),"0")&amp;"."&amp;TEXT(COUNTIF($C$5:C29,"&lt;&gt;"&amp;""),"0"),"")</f>
        <v/>
      </c>
      <c r="B29" s="864" t="s">
        <v>2515</v>
      </c>
      <c r="C29" s="781"/>
      <c r="D29" s="781"/>
      <c r="E29" s="632"/>
      <c r="F29" s="722"/>
    </row>
    <row r="30" spans="1:6" s="628" customFormat="1" ht="12.75">
      <c r="A30" s="882" t="str">
        <f ca="1">IF(C30&lt;&gt;"",TEXT(MID(CELL("filename",A26),FIND("]",CELL("filename",A26))+1,32),"0")&amp;"."&amp;TEXT(COUNTIF($C$5:C30,"&lt;&gt;"&amp;""),"0"),"")</f>
        <v/>
      </c>
      <c r="B30" s="864"/>
      <c r="C30" s="781"/>
      <c r="D30" s="781"/>
      <c r="E30" s="632"/>
      <c r="F30" s="722"/>
    </row>
    <row r="31" spans="1:6" s="628" customFormat="1" ht="12.75">
      <c r="A31" s="882" t="str">
        <f ca="1">IF(C31&lt;&gt;"",TEXT(MID(CELL("filename",A27),FIND("]",CELL("filename",A27))+1,32),"0")&amp;"."&amp;TEXT(COUNTIF($C$5:C31,"&lt;&gt;"&amp;""),"0"),"")</f>
        <v/>
      </c>
      <c r="B31" s="862" t="s">
        <v>2514</v>
      </c>
      <c r="C31" s="781"/>
      <c r="D31" s="781"/>
      <c r="E31" s="632"/>
      <c r="F31" s="722"/>
    </row>
    <row r="32" spans="1:6" s="628" customFormat="1" ht="25.5">
      <c r="A32" s="882" t="s">
        <v>2513</v>
      </c>
      <c r="B32" s="740" t="s">
        <v>2497</v>
      </c>
      <c r="C32" s="781" t="s">
        <v>199</v>
      </c>
      <c r="D32" s="781">
        <v>28</v>
      </c>
      <c r="E32" s="632"/>
      <c r="F32" s="722"/>
    </row>
    <row r="33" spans="1:6" s="628" customFormat="1" ht="25.5">
      <c r="A33" s="882" t="s">
        <v>2512</v>
      </c>
      <c r="B33" s="740" t="s">
        <v>2503</v>
      </c>
      <c r="C33" s="781" t="s">
        <v>199</v>
      </c>
      <c r="D33" s="781">
        <v>31</v>
      </c>
      <c r="E33" s="632"/>
      <c r="F33" s="722"/>
    </row>
    <row r="34" spans="1:6" s="628" customFormat="1" ht="25.5">
      <c r="A34" s="882" t="s">
        <v>2511</v>
      </c>
      <c r="B34" s="740" t="s">
        <v>2510</v>
      </c>
      <c r="C34" s="781" t="s">
        <v>199</v>
      </c>
      <c r="D34" s="781">
        <v>4</v>
      </c>
      <c r="E34" s="632"/>
      <c r="F34" s="722"/>
    </row>
    <row r="35" spans="1:6" s="628" customFormat="1" ht="25.5">
      <c r="A35" s="882" t="s">
        <v>2509</v>
      </c>
      <c r="B35" s="740" t="s">
        <v>2508</v>
      </c>
      <c r="C35" s="781" t="s">
        <v>199</v>
      </c>
      <c r="D35" s="781">
        <v>4</v>
      </c>
      <c r="E35" s="632"/>
      <c r="F35" s="722"/>
    </row>
    <row r="36" spans="1:6" s="628" customFormat="1" ht="25.5">
      <c r="A36" s="882" t="s">
        <v>2507</v>
      </c>
      <c r="B36" s="740" t="s">
        <v>2495</v>
      </c>
      <c r="C36" s="781" t="s">
        <v>199</v>
      </c>
      <c r="D36" s="881">
        <v>15</v>
      </c>
      <c r="E36" s="632"/>
      <c r="F36" s="722"/>
    </row>
    <row r="37" spans="1:6" s="628" customFormat="1" ht="12.75">
      <c r="A37" s="882" t="str">
        <f ca="1">IF(C37&lt;&gt;"",TEXT(MID(CELL("filename",A33),FIND("]",CELL("filename",A33))+1,32),"0")&amp;"."&amp;TEXT(COUNTIF($C$5:C37,"&lt;&gt;"&amp;""),"0"),"")</f>
        <v/>
      </c>
      <c r="B37" s="741"/>
      <c r="C37" s="781"/>
      <c r="D37" s="881"/>
      <c r="E37" s="632"/>
      <c r="F37" s="722"/>
    </row>
    <row r="38" spans="1:6" s="628" customFormat="1" ht="12.75">
      <c r="A38" s="882" t="str">
        <f ca="1">IF(C38&lt;&gt;"",TEXT(MID(CELL("filename",A34),FIND("]",CELL("filename",A34))+1,32),"0")&amp;"."&amp;TEXT(COUNTIF($C$5:C38,"&lt;&gt;"&amp;""),"0"),"")</f>
        <v/>
      </c>
      <c r="B38" s="862" t="s">
        <v>2506</v>
      </c>
      <c r="C38" s="781"/>
      <c r="D38" s="881"/>
      <c r="E38" s="632"/>
      <c r="F38" s="722"/>
    </row>
    <row r="39" spans="1:6" s="628" customFormat="1" ht="25.5">
      <c r="A39" s="882" t="s">
        <v>2505</v>
      </c>
      <c r="B39" s="740" t="s">
        <v>2497</v>
      </c>
      <c r="C39" s="781" t="s">
        <v>199</v>
      </c>
      <c r="D39" s="881">
        <v>20</v>
      </c>
      <c r="E39" s="632"/>
      <c r="F39" s="722"/>
    </row>
    <row r="40" spans="1:6" s="628" customFormat="1" ht="25.5">
      <c r="A40" s="882" t="s">
        <v>2504</v>
      </c>
      <c r="B40" s="740" t="s">
        <v>2503</v>
      </c>
      <c r="C40" s="781" t="s">
        <v>199</v>
      </c>
      <c r="D40" s="881">
        <v>31</v>
      </c>
      <c r="E40" s="632"/>
      <c r="F40" s="722"/>
    </row>
    <row r="41" spans="1:6" s="628" customFormat="1" ht="25.5">
      <c r="A41" s="882" t="s">
        <v>2502</v>
      </c>
      <c r="B41" s="740" t="s">
        <v>2501</v>
      </c>
      <c r="C41" s="781" t="s">
        <v>199</v>
      </c>
      <c r="D41" s="881">
        <v>1</v>
      </c>
      <c r="E41" s="632"/>
      <c r="F41" s="722"/>
    </row>
    <row r="42" spans="1:6" s="628" customFormat="1" ht="25.5">
      <c r="A42" s="882" t="s">
        <v>2500</v>
      </c>
      <c r="B42" s="740" t="s">
        <v>2495</v>
      </c>
      <c r="C42" s="781" t="s">
        <v>199</v>
      </c>
      <c r="D42" s="881">
        <v>10</v>
      </c>
      <c r="E42" s="632"/>
      <c r="F42" s="722"/>
    </row>
    <row r="43" spans="1:6" s="628" customFormat="1" ht="12.75">
      <c r="A43" s="882" t="str">
        <f ca="1">IF(C43&lt;&gt;"",TEXT(MID(CELL("filename",A39),FIND("]",CELL("filename",A39))+1,32),"0")&amp;"."&amp;TEXT(COUNTIF($C$5:C43,"&lt;&gt;"&amp;""),"0"),"")</f>
        <v/>
      </c>
      <c r="B43" s="741"/>
      <c r="C43" s="781"/>
      <c r="D43" s="881"/>
      <c r="E43" s="632"/>
      <c r="F43" s="722"/>
    </row>
    <row r="44" spans="1:6" s="628" customFormat="1" ht="12.75">
      <c r="A44" s="882" t="str">
        <f ca="1">IF(C44&lt;&gt;"",TEXT(MID(CELL("filename",A40),FIND("]",CELL("filename",A40))+1,32),"0")&amp;"."&amp;TEXT(COUNTIF($C$5:C44,"&lt;&gt;"&amp;""),"0"),"")</f>
        <v/>
      </c>
      <c r="B44" s="862" t="s">
        <v>2499</v>
      </c>
      <c r="C44" s="781"/>
      <c r="D44" s="781"/>
      <c r="E44" s="632"/>
      <c r="F44" s="722"/>
    </row>
    <row r="45" spans="1:6" s="628" customFormat="1" ht="25.5">
      <c r="A45" s="882" t="s">
        <v>2498</v>
      </c>
      <c r="B45" s="740" t="s">
        <v>2497</v>
      </c>
      <c r="C45" s="781" t="s">
        <v>199</v>
      </c>
      <c r="D45" s="781">
        <v>1</v>
      </c>
      <c r="E45" s="632"/>
      <c r="F45" s="722"/>
    </row>
    <row r="46" spans="1:6" s="628" customFormat="1" ht="25.5">
      <c r="A46" s="882" t="s">
        <v>2496</v>
      </c>
      <c r="B46" s="740" t="s">
        <v>2495</v>
      </c>
      <c r="C46" s="781" t="s">
        <v>199</v>
      </c>
      <c r="D46" s="881">
        <v>1</v>
      </c>
      <c r="E46" s="632"/>
      <c r="F46" s="722"/>
    </row>
    <row r="47" spans="1:6" s="628" customFormat="1" ht="12.75">
      <c r="A47" s="882" t="str">
        <f ca="1">IF(C47&lt;&gt;"",TEXT(MID(CELL("filename",A43),FIND("]",CELL("filename",A43))+1,32),"0")&amp;"."&amp;TEXT(COUNTIF($C$5:C47,"&lt;&gt;"&amp;""),"0"),"")</f>
        <v/>
      </c>
      <c r="B47" s="741"/>
      <c r="C47" s="781"/>
      <c r="D47" s="881"/>
      <c r="E47" s="632"/>
      <c r="F47" s="722"/>
    </row>
    <row r="48" spans="1:6" s="628" customFormat="1" ht="12.75">
      <c r="A48" s="882"/>
      <c r="B48" s="741"/>
      <c r="C48" s="781"/>
      <c r="D48" s="881"/>
      <c r="E48" s="632"/>
      <c r="F48" s="722"/>
    </row>
    <row r="49" spans="1:6" s="628" customFormat="1" ht="12.75" customHeight="1">
      <c r="A49" s="1158" t="s">
        <v>1839</v>
      </c>
      <c r="B49" s="1159"/>
      <c r="C49" s="1159"/>
      <c r="D49" s="1159"/>
      <c r="E49" s="1160"/>
      <c r="F49" s="860"/>
    </row>
  </sheetData>
  <sheetProtection algorithmName="SHA-512" hashValue="MiHLpW4pUAcEpI5/mj1XJUGTYYPGHw8KbwhZD13U2aL2K2005kmyc+polxJojBJLqw/ttvWtCQUkxRz8KZRsqw==" saltValue="FcUu5cOXiRkBOtjhUVEfvg==" spinCount="100000" sheet="1" objects="1" scenarios="1"/>
  <protectedRanges>
    <protectedRange sqref="E5:E8" name="Sheet 1_2_2" securityDescriptor="O:WDG:WDD:(A;;CC;;;WD)"/>
    <protectedRange sqref="F5:F24 F32:F48" name="Sheet 1_2_2_1" securityDescriptor="O:WDG:WDD:(A;;CC;;;WD)"/>
    <protectedRange sqref="E9:E48" name="Sheet 1_2_2_3"/>
    <protectedRange sqref="F25:F31" name="Sheet 1_2_2_1_1"/>
  </protectedRanges>
  <mergeCells count="1">
    <mergeCell ref="A49:E49"/>
  </mergeCells>
  <printOptions horizontalCentered="1"/>
  <pageMargins left="0.39370078740157483" right="0.39370078740157483" top="0.39370078740157483" bottom="0.59055118110236227" header="0.39370078740157483" footer="0.39370078740157483"/>
  <pageSetup paperSize="9" scale="84" fitToHeight="0" orientation="portrait" useFirstPageNumber="1" r:id="rId1"/>
  <headerFooter>
    <oddHeader xml:space="preserve">&amp;R&amp;"+,Regular"&amp;8&amp;K01+010&amp;G
</oddHeader>
    <oddFooter xml:space="preserve">&amp;L&amp;A&amp;R&amp;P </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9:A21"/>
  <sheetViews>
    <sheetView topLeftCell="A21" workbookViewId="0">
      <selection activeCell="A14" sqref="A14:XFD14"/>
    </sheetView>
  </sheetViews>
  <sheetFormatPr defaultColWidth="9.140625" defaultRowHeight="14.25"/>
  <cols>
    <col min="1" max="1" width="91" style="1" customWidth="1"/>
    <col min="2" max="16384" width="9.140625" style="1"/>
  </cols>
  <sheetData>
    <row r="19" spans="1:1" ht="15" thickBot="1"/>
    <row r="20" spans="1:1" ht="23.25">
      <c r="A20" s="171" t="s">
        <v>118</v>
      </c>
    </row>
    <row r="21" spans="1:1" ht="24" thickBot="1">
      <c r="A21" s="172" t="s">
        <v>75</v>
      </c>
    </row>
  </sheetData>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S108"/>
  <sheetViews>
    <sheetView view="pageBreakPreview" zoomScaleNormal="100" zoomScaleSheetLayoutView="100" workbookViewId="0">
      <selection sqref="A1:D1048576"/>
    </sheetView>
  </sheetViews>
  <sheetFormatPr defaultColWidth="6.5703125" defaultRowHeight="15"/>
  <cols>
    <col min="1" max="1" width="7.42578125" style="595" customWidth="1"/>
    <col min="2" max="2" width="48.7109375" style="595" customWidth="1"/>
    <col min="3" max="3" width="5.42578125" style="595" customWidth="1"/>
    <col min="4" max="4" width="7.42578125" style="595" customWidth="1"/>
    <col min="5" max="6" width="12.85546875" style="590" customWidth="1"/>
    <col min="7" max="16384" width="6.5703125" style="590"/>
  </cols>
  <sheetData>
    <row r="1" spans="1:19" s="628" customFormat="1" ht="14.1" customHeight="1">
      <c r="A1" s="776" t="str">
        <f>[11]MS!G2</f>
        <v>A878</v>
      </c>
      <c r="B1" s="775" t="str">
        <f>[11]MS!H2</f>
        <v>Civil Aviation</v>
      </c>
      <c r="C1" s="774"/>
      <c r="D1" s="716"/>
      <c r="E1" s="715"/>
      <c r="F1" s="715"/>
    </row>
    <row r="2" spans="1:19" s="628" customFormat="1" ht="14.1" customHeight="1">
      <c r="A2" s="775" t="str">
        <f>Index!B22</f>
        <v>6.14 - V22 - General LV Power</v>
      </c>
      <c r="B2" s="775"/>
      <c r="C2" s="774"/>
      <c r="D2" s="716"/>
      <c r="E2" s="715"/>
      <c r="F2" s="715"/>
    </row>
    <row r="3" spans="1:19" s="628" customFormat="1" ht="14.1" customHeight="1">
      <c r="A3" s="773" t="s">
        <v>2018</v>
      </c>
      <c r="B3" s="772"/>
      <c r="C3" s="771"/>
      <c r="D3" s="716"/>
      <c r="E3" s="715"/>
      <c r="F3" s="715"/>
    </row>
    <row r="4" spans="1:19" s="628" customFormat="1" ht="14.1" customHeight="1">
      <c r="A4" s="875" t="s">
        <v>2017</v>
      </c>
      <c r="B4" s="874" t="s">
        <v>0</v>
      </c>
      <c r="C4" s="874" t="s">
        <v>713</v>
      </c>
      <c r="D4" s="874" t="s">
        <v>714</v>
      </c>
      <c r="E4" s="873" t="s">
        <v>715</v>
      </c>
      <c r="F4" s="873" t="s">
        <v>275</v>
      </c>
      <c r="K4" s="759"/>
      <c r="L4" s="759"/>
      <c r="M4" s="759"/>
      <c r="N4" s="759"/>
      <c r="O4" s="759"/>
      <c r="P4" s="759"/>
      <c r="Q4" s="759"/>
      <c r="R4" s="759"/>
      <c r="S4" s="759"/>
    </row>
    <row r="5" spans="1:19" s="628" customFormat="1" ht="12.75">
      <c r="A5" s="756"/>
      <c r="B5" s="758"/>
      <c r="C5" s="871"/>
      <c r="D5" s="870"/>
      <c r="E5" s="869"/>
      <c r="F5" s="722" t="str">
        <f>IF(E5&lt;&gt;"",IF(C5&lt;&gt;"",E5*D5,""),"")</f>
        <v/>
      </c>
    </row>
    <row r="6" spans="1:19" s="628" customFormat="1" ht="19.7" customHeight="1">
      <c r="A6" s="868" t="str">
        <f ca="1">IF(C6&lt;&gt;"",TEXT(MID(CELL("filename",#REF!),FIND("]",CELL("filename",#REF!))+1,32),"0")&amp;"."&amp;TEXT(COUNTIF($C$5:C6,"&lt;&gt;"&amp;""),"0"),"")</f>
        <v/>
      </c>
      <c r="B6" s="867" t="str">
        <f>CONCATENATE('6 Sum'!G18," - ",'6 Sum'!H18)</f>
        <v xml:space="preserve"> - 6.14 - V22 - General LV Power</v>
      </c>
      <c r="C6" s="752"/>
      <c r="D6" s="751"/>
      <c r="E6" s="866"/>
      <c r="F6" s="722" t="str">
        <f>IF(E6&lt;&gt;"",IF(C6&lt;&gt;"",E6*D6,""),"")</f>
        <v/>
      </c>
    </row>
    <row r="7" spans="1:19" s="698" customFormat="1" ht="24">
      <c r="A7" s="882" t="str">
        <f ca="1">IF(C7&lt;&gt;"",TEXT(MID(CELL("filename",A3),FIND("]",CELL("filename",A3))+1,32),"0")&amp;"."&amp;TEXT(COUNTIF($C$5:C7,"&lt;&gt;"&amp;""),"0"),"")</f>
        <v/>
      </c>
      <c r="B7" s="759" t="s">
        <v>2635</v>
      </c>
      <c r="C7" s="752"/>
      <c r="D7" s="751"/>
      <c r="E7" s="632"/>
      <c r="F7" s="722" t="str">
        <f>IF(E7&lt;&gt;"",IF(C7&lt;&gt;"",E7*D7,""),"")</f>
        <v/>
      </c>
    </row>
    <row r="8" spans="1:19" s="628" customFormat="1" ht="12.75">
      <c r="A8" s="882" t="str">
        <f ca="1">IF(C8&lt;&gt;"",TEXT(MID(CELL("filename",A4),FIND("]",CELL("filename",A4))+1,32),"0")&amp;"."&amp;TEXT(COUNTIF($C$5:C8,"&lt;&gt;"&amp;""),"0"),"")</f>
        <v/>
      </c>
      <c r="B8" s="758"/>
      <c r="C8" s="752"/>
      <c r="D8" s="751"/>
      <c r="E8" s="632"/>
      <c r="F8" s="722" t="str">
        <f>IF(E8&lt;&gt;"",IF(C8&lt;&gt;"",E8*D8,""),"")</f>
        <v/>
      </c>
    </row>
    <row r="9" spans="1:19" s="628" customFormat="1" ht="12.75">
      <c r="A9" s="882" t="str">
        <f ca="1">IF(C9&lt;&gt;"",TEXT(MID(CELL("filename",A1),FIND("]",CELL("filename",A1))+1,32),"0")&amp;"."&amp;TEXT(COUNTIF($C$5:C9,"&lt;&gt;"&amp;""),"0"),"")</f>
        <v/>
      </c>
      <c r="B9" s="864" t="s">
        <v>2329</v>
      </c>
      <c r="C9" s="781"/>
      <c r="D9" s="781"/>
      <c r="E9" s="632"/>
      <c r="F9" s="722" t="str">
        <f>IF(E9&lt;&gt;"",IF(C9&lt;&gt;"",E9*D9,""),"")</f>
        <v/>
      </c>
    </row>
    <row r="10" spans="1:19" s="628" customFormat="1" ht="12.75">
      <c r="A10" s="882"/>
      <c r="B10" s="864"/>
      <c r="C10" s="781"/>
      <c r="D10" s="781"/>
      <c r="E10" s="632"/>
      <c r="F10" s="722"/>
    </row>
    <row r="11" spans="1:19" s="628" customFormat="1" ht="12.75">
      <c r="A11" s="882" t="str">
        <f ca="1">IF(C11&lt;&gt;"",TEXT(MID(CELL("filename",A7),FIND("]",CELL("filename",A7))+1,32),"0")&amp;"."&amp;TEXT(COUNTIF($C$5:C11,"&lt;&gt;"&amp;""),"0"),"")</f>
        <v/>
      </c>
      <c r="B11" s="862" t="s">
        <v>2044</v>
      </c>
      <c r="C11" s="781"/>
      <c r="D11" s="781"/>
      <c r="E11" s="632"/>
      <c r="F11" s="722" t="str">
        <f>IF(E11&lt;&gt;"",IF(C11&lt;&gt;"",E11*D11,""),"")</f>
        <v/>
      </c>
    </row>
    <row r="12" spans="1:19" s="628" customFormat="1" ht="12.75">
      <c r="A12" s="882" t="s">
        <v>2634</v>
      </c>
      <c r="B12" s="883" t="s">
        <v>2624</v>
      </c>
      <c r="C12" s="865" t="s">
        <v>199</v>
      </c>
      <c r="D12" s="879">
        <v>22</v>
      </c>
      <c r="E12" s="632"/>
      <c r="F12" s="722"/>
    </row>
    <row r="13" spans="1:19" s="628" customFormat="1" ht="12.75">
      <c r="A13" s="882" t="s">
        <v>2633</v>
      </c>
      <c r="B13" s="883" t="s">
        <v>2622</v>
      </c>
      <c r="C13" s="865" t="s">
        <v>199</v>
      </c>
      <c r="D13" s="879">
        <v>7</v>
      </c>
      <c r="E13" s="632"/>
      <c r="F13" s="722"/>
    </row>
    <row r="14" spans="1:19" s="628" customFormat="1" ht="12.75">
      <c r="A14" s="882" t="s">
        <v>2632</v>
      </c>
      <c r="B14" s="883" t="s">
        <v>2631</v>
      </c>
      <c r="C14" s="865" t="s">
        <v>199</v>
      </c>
      <c r="D14" s="879">
        <v>4</v>
      </c>
      <c r="E14" s="632"/>
      <c r="F14" s="722"/>
    </row>
    <row r="15" spans="1:19" s="628" customFormat="1" ht="12.75">
      <c r="A15" s="882" t="s">
        <v>2630</v>
      </c>
      <c r="B15" s="741" t="s">
        <v>2618</v>
      </c>
      <c r="C15" s="865" t="s">
        <v>199</v>
      </c>
      <c r="D15" s="879">
        <f>4+6</f>
        <v>10</v>
      </c>
      <c r="E15" s="632"/>
      <c r="F15" s="722"/>
    </row>
    <row r="16" spans="1:19" s="628" customFormat="1" ht="12.75">
      <c r="A16" s="882" t="s">
        <v>2629</v>
      </c>
      <c r="B16" s="741" t="s">
        <v>2616</v>
      </c>
      <c r="C16" s="865" t="s">
        <v>199</v>
      </c>
      <c r="D16" s="781">
        <v>5</v>
      </c>
      <c r="E16" s="632"/>
      <c r="F16" s="722"/>
    </row>
    <row r="17" spans="1:6" s="628" customFormat="1" ht="12.75">
      <c r="A17" s="882" t="s">
        <v>2628</v>
      </c>
      <c r="B17" s="741" t="s">
        <v>2627</v>
      </c>
      <c r="C17" s="865" t="s">
        <v>199</v>
      </c>
      <c r="D17" s="781">
        <v>3</v>
      </c>
      <c r="E17" s="632"/>
      <c r="F17" s="722"/>
    </row>
    <row r="18" spans="1:6" s="628" customFormat="1" ht="12.75">
      <c r="A18" s="882" t="s">
        <v>2626</v>
      </c>
      <c r="B18" s="741" t="s">
        <v>2614</v>
      </c>
      <c r="C18" s="865" t="s">
        <v>199</v>
      </c>
      <c r="D18" s="781">
        <v>4</v>
      </c>
      <c r="E18" s="632"/>
      <c r="F18" s="722"/>
    </row>
    <row r="19" spans="1:6" s="628" customFormat="1" ht="12.75">
      <c r="A19" s="882" t="str">
        <f ca="1">IF(C19&lt;&gt;"",TEXT(MID(CELL("filename",A15),FIND("]",CELL("filename",A15))+1,32),"0")&amp;"."&amp;TEXT(COUNTIF($C$5:C19,"&lt;&gt;"&amp;""),"0"),"")</f>
        <v/>
      </c>
      <c r="B19" s="741"/>
      <c r="C19" s="781"/>
      <c r="D19" s="781"/>
      <c r="E19" s="632"/>
      <c r="F19" s="722"/>
    </row>
    <row r="20" spans="1:6" s="628" customFormat="1" ht="12.75">
      <c r="A20" s="882" t="str">
        <f ca="1">IF(C20&lt;&gt;"",TEXT(MID(CELL("filename",A16),FIND("]",CELL("filename",A16))+1,32),"0")&amp;"."&amp;TEXT(COUNTIF($C$5:C20,"&lt;&gt;"&amp;""),"0"),"")</f>
        <v/>
      </c>
      <c r="B20" s="862" t="s">
        <v>2036</v>
      </c>
      <c r="C20" s="781"/>
      <c r="D20" s="781"/>
      <c r="E20" s="632"/>
      <c r="F20" s="722"/>
    </row>
    <row r="21" spans="1:6" s="628" customFormat="1" ht="12.75">
      <c r="A21" s="882" t="s">
        <v>2625</v>
      </c>
      <c r="B21" s="883" t="s">
        <v>2624</v>
      </c>
      <c r="C21" s="865" t="s">
        <v>199</v>
      </c>
      <c r="D21" s="879">
        <v>9</v>
      </c>
      <c r="E21" s="632"/>
      <c r="F21" s="722"/>
    </row>
    <row r="22" spans="1:6" s="628" customFormat="1" ht="12.75">
      <c r="A22" s="882" t="s">
        <v>2623</v>
      </c>
      <c r="B22" s="883" t="s">
        <v>2622</v>
      </c>
      <c r="C22" s="865" t="s">
        <v>199</v>
      </c>
      <c r="D22" s="879">
        <v>5</v>
      </c>
      <c r="E22" s="632"/>
      <c r="F22" s="722"/>
    </row>
    <row r="23" spans="1:6" s="628" customFormat="1" ht="12.75">
      <c r="A23" s="882" t="s">
        <v>2621</v>
      </c>
      <c r="B23" s="883" t="s">
        <v>2620</v>
      </c>
      <c r="C23" s="865" t="s">
        <v>199</v>
      </c>
      <c r="D23" s="879">
        <v>9</v>
      </c>
      <c r="E23" s="632"/>
      <c r="F23" s="722"/>
    </row>
    <row r="24" spans="1:6" s="628" customFormat="1" ht="12.75">
      <c r="A24" s="882" t="s">
        <v>2619</v>
      </c>
      <c r="B24" s="741" t="s">
        <v>2618</v>
      </c>
      <c r="C24" s="865" t="s">
        <v>199</v>
      </c>
      <c r="D24" s="879">
        <v>3</v>
      </c>
      <c r="E24" s="632"/>
      <c r="F24" s="722"/>
    </row>
    <row r="25" spans="1:6" s="628" customFormat="1" ht="12.75">
      <c r="A25" s="882" t="s">
        <v>2617</v>
      </c>
      <c r="B25" s="741" t="s">
        <v>2616</v>
      </c>
      <c r="C25" s="865" t="s">
        <v>199</v>
      </c>
      <c r="D25" s="879">
        <f>2+4</f>
        <v>6</v>
      </c>
      <c r="E25" s="632"/>
      <c r="F25" s="722"/>
    </row>
    <row r="26" spans="1:6" s="628" customFormat="1" ht="12.75">
      <c r="A26" s="882" t="s">
        <v>2615</v>
      </c>
      <c r="B26" s="741" t="s">
        <v>2614</v>
      </c>
      <c r="C26" s="865" t="s">
        <v>199</v>
      </c>
      <c r="D26" s="879">
        <v>2</v>
      </c>
      <c r="E26" s="632"/>
      <c r="F26" s="722"/>
    </row>
    <row r="27" spans="1:6" s="628" customFormat="1" ht="12.75">
      <c r="A27" s="882" t="str">
        <f ca="1">IF(C27&lt;&gt;"",TEXT(MID(CELL("filename",A23),FIND("]",CELL("filename",A23))+1,32),"0")&amp;"."&amp;TEXT(COUNTIF($C$5:C27,"&lt;&gt;"&amp;""),"0"),"")</f>
        <v/>
      </c>
      <c r="B27" s="741"/>
      <c r="C27" s="781"/>
      <c r="D27" s="781"/>
      <c r="E27" s="632"/>
      <c r="F27" s="722"/>
    </row>
    <row r="28" spans="1:6" s="628" customFormat="1" ht="12.75">
      <c r="A28" s="882" t="str">
        <f ca="1">IF(C28&lt;&gt;"",TEXT(MID(CELL("filename",A24),FIND("]",CELL("filename",A24))+1,32),"0")&amp;"."&amp;TEXT(COUNTIF($C$5:C28,"&lt;&gt;"&amp;""),"0"),"")</f>
        <v/>
      </c>
      <c r="B28" s="862" t="s">
        <v>443</v>
      </c>
      <c r="C28" s="781"/>
      <c r="D28" s="781"/>
      <c r="E28" s="632"/>
      <c r="F28" s="722"/>
    </row>
    <row r="29" spans="1:6" s="628" customFormat="1" ht="12.75">
      <c r="A29" s="882" t="s">
        <v>2613</v>
      </c>
      <c r="B29" s="883" t="s">
        <v>2612</v>
      </c>
      <c r="C29" s="865" t="s">
        <v>199</v>
      </c>
      <c r="D29" s="879">
        <v>1</v>
      </c>
      <c r="E29" s="632"/>
      <c r="F29" s="722"/>
    </row>
    <row r="30" spans="1:6" s="628" customFormat="1" ht="12.75">
      <c r="A30" s="882" t="s">
        <v>2611</v>
      </c>
      <c r="B30" s="883" t="s">
        <v>2610</v>
      </c>
      <c r="C30" s="865" t="s">
        <v>199</v>
      </c>
      <c r="D30" s="879">
        <v>1</v>
      </c>
      <c r="E30" s="632"/>
      <c r="F30" s="722"/>
    </row>
    <row r="31" spans="1:6" s="628" customFormat="1" ht="12.75">
      <c r="A31" s="882" t="str">
        <f ca="1">IF(C31&lt;&gt;"",TEXT(MID(CELL("filename",A27),FIND("]",CELL("filename",A27))+1,32),"0")&amp;"."&amp;TEXT(COUNTIF($C$5:C31,"&lt;&gt;"&amp;""),"0"),"")</f>
        <v/>
      </c>
      <c r="B31" s="883"/>
      <c r="C31" s="865"/>
      <c r="D31" s="879"/>
      <c r="E31" s="632"/>
      <c r="F31" s="722"/>
    </row>
    <row r="32" spans="1:6" s="628" customFormat="1" ht="12.75">
      <c r="A32" s="882" t="str">
        <f ca="1">IF(C32&lt;&gt;"",TEXT(MID(CELL("filename",A28),FIND("]",CELL("filename",A28))+1,32),"0")&amp;"."&amp;TEXT(COUNTIF($C$5:C32,"&lt;&gt;"&amp;""),"0"),"")</f>
        <v/>
      </c>
      <c r="B32" s="864" t="s">
        <v>2455</v>
      </c>
      <c r="C32" s="751"/>
      <c r="D32" s="781"/>
      <c r="E32" s="632"/>
      <c r="F32" s="722"/>
    </row>
    <row r="33" spans="1:6" s="628" customFormat="1" ht="12.75">
      <c r="A33" s="882" t="str">
        <f ca="1">IF(C33&lt;&gt;"",TEXT(MID(CELL("filename",A29),FIND("]",CELL("filename",A29))+1,32),"0")&amp;"."&amp;TEXT(COUNTIF($C$5:C33,"&lt;&gt;"&amp;""),"0"),"")</f>
        <v/>
      </c>
      <c r="B33" s="864"/>
      <c r="C33" s="751"/>
      <c r="D33" s="781"/>
      <c r="E33" s="632"/>
      <c r="F33" s="722"/>
    </row>
    <row r="34" spans="1:6" s="628" customFormat="1" ht="12.75">
      <c r="A34" s="882" t="str">
        <f ca="1">IF(C34&lt;&gt;"",TEXT(MID(CELL("filename",A30),FIND("]",CELL("filename",A30))+1,32),"0")&amp;"."&amp;TEXT(COUNTIF($C$5:C34,"&lt;&gt;"&amp;""),"0"),"")</f>
        <v/>
      </c>
      <c r="B34" s="862" t="s">
        <v>2044</v>
      </c>
      <c r="C34" s="781"/>
      <c r="D34" s="781"/>
      <c r="E34" s="632"/>
      <c r="F34" s="722"/>
    </row>
    <row r="35" spans="1:6" s="628" customFormat="1" ht="12.75">
      <c r="A35" s="882" t="s">
        <v>2609</v>
      </c>
      <c r="B35" s="861" t="s">
        <v>2607</v>
      </c>
      <c r="C35" s="781" t="s">
        <v>196</v>
      </c>
      <c r="D35" s="781">
        <v>85</v>
      </c>
      <c r="E35" s="632"/>
      <c r="F35" s="722"/>
    </row>
    <row r="36" spans="1:6" s="628" customFormat="1" ht="12.75">
      <c r="A36" s="882" t="str">
        <f ca="1">IF(C36&lt;&gt;"",TEXT(MID(CELL("filename",A32),FIND("]",CELL("filename",A32))+1,32),"0")&amp;"."&amp;TEXT(COUNTIF($C$5:C36,"&lt;&gt;"&amp;""),"0"),"")</f>
        <v/>
      </c>
      <c r="B36" s="861"/>
      <c r="C36" s="781"/>
      <c r="D36" s="781"/>
      <c r="E36" s="632"/>
      <c r="F36" s="722"/>
    </row>
    <row r="37" spans="1:6" s="628" customFormat="1" ht="12.75">
      <c r="A37" s="882" t="str">
        <f ca="1">IF(C37&lt;&gt;"",TEXT(MID(CELL("filename",A33),FIND("]",CELL("filename",A33))+1,32),"0")&amp;"."&amp;TEXT(COUNTIF($C$5:C37,"&lt;&gt;"&amp;""),"0"),"")</f>
        <v/>
      </c>
      <c r="B37" s="862" t="s">
        <v>2036</v>
      </c>
      <c r="C37" s="781"/>
      <c r="D37" s="781"/>
      <c r="E37" s="632"/>
      <c r="F37" s="722"/>
    </row>
    <row r="38" spans="1:6" s="628" customFormat="1" ht="12.75">
      <c r="A38" s="882" t="s">
        <v>2608</v>
      </c>
      <c r="B38" s="861" t="s">
        <v>2607</v>
      </c>
      <c r="C38" s="781" t="s">
        <v>196</v>
      </c>
      <c r="D38" s="781">
        <v>10</v>
      </c>
      <c r="E38" s="632"/>
      <c r="F38" s="722"/>
    </row>
    <row r="39" spans="1:6" s="628" customFormat="1" ht="12.75">
      <c r="A39" s="882" t="str">
        <f ca="1">IF(C39&lt;&gt;"",TEXT(MID(CELL("filename",A35),FIND("]",CELL("filename",A35))+1,32),"0")&amp;"."&amp;TEXT(COUNTIF($C$5:C39,"&lt;&gt;"&amp;""),"0"),"")</f>
        <v/>
      </c>
      <c r="B39" s="883"/>
      <c r="C39" s="865"/>
      <c r="D39" s="879"/>
      <c r="E39" s="632"/>
      <c r="F39" s="722"/>
    </row>
    <row r="40" spans="1:6" s="628" customFormat="1" ht="12.75">
      <c r="A40" s="882" t="str">
        <f ca="1">IF(C40&lt;&gt;"",TEXT(MID(CELL("filename",A36),FIND("]",CELL("filename",A36))+1,32),"0")&amp;"."&amp;TEXT(COUNTIF($C$5:C40,"&lt;&gt;"&amp;""),"0"),"")</f>
        <v/>
      </c>
      <c r="B40" s="864" t="s">
        <v>2515</v>
      </c>
      <c r="C40" s="751"/>
      <c r="D40" s="879"/>
      <c r="E40" s="632"/>
      <c r="F40" s="722"/>
    </row>
    <row r="41" spans="1:6" s="628" customFormat="1" ht="12.75">
      <c r="A41" s="882" t="str">
        <f ca="1">IF(C41&lt;&gt;"",TEXT(MID(CELL("filename",A37),FIND("]",CELL("filename",A37))+1,32),"0")&amp;"."&amp;TEXT(COUNTIF($C$5:C41,"&lt;&gt;"&amp;""),"0"),"")</f>
        <v/>
      </c>
      <c r="B41" s="864"/>
      <c r="C41" s="751"/>
      <c r="D41" s="879"/>
      <c r="E41" s="632"/>
      <c r="F41" s="722"/>
    </row>
    <row r="42" spans="1:6" s="628" customFormat="1" ht="12.75">
      <c r="A42" s="882" t="str">
        <f ca="1">IF(C42&lt;&gt;"",TEXT(MID(CELL("filename",A38),FIND("]",CELL("filename",A38))+1,32),"0")&amp;"."&amp;TEXT(COUNTIF($C$5:C42,"&lt;&gt;"&amp;""),"0"),"")</f>
        <v/>
      </c>
      <c r="B42" s="885" t="s">
        <v>2514</v>
      </c>
      <c r="C42" s="751"/>
      <c r="D42" s="879"/>
      <c r="E42" s="632"/>
      <c r="F42" s="722"/>
    </row>
    <row r="43" spans="1:6" s="628" customFormat="1" ht="12.75">
      <c r="A43" s="882" t="s">
        <v>2606</v>
      </c>
      <c r="B43" s="741" t="s">
        <v>2539</v>
      </c>
      <c r="C43" s="751" t="s">
        <v>199</v>
      </c>
      <c r="D43" s="879">
        <v>13</v>
      </c>
      <c r="E43" s="632"/>
      <c r="F43" s="722"/>
    </row>
    <row r="44" spans="1:6" s="628" customFormat="1" ht="12.75">
      <c r="A44" s="882" t="s">
        <v>2605</v>
      </c>
      <c r="B44" s="741" t="s">
        <v>2565</v>
      </c>
      <c r="C44" s="751" t="s">
        <v>199</v>
      </c>
      <c r="D44" s="879">
        <v>7</v>
      </c>
      <c r="E44" s="632"/>
      <c r="F44" s="722"/>
    </row>
    <row r="45" spans="1:6" s="628" customFormat="1" ht="12.75">
      <c r="A45" s="882" t="s">
        <v>2604</v>
      </c>
      <c r="B45" s="741" t="s">
        <v>2563</v>
      </c>
      <c r="C45" s="751" t="s">
        <v>199</v>
      </c>
      <c r="D45" s="879">
        <v>3</v>
      </c>
      <c r="E45" s="632"/>
      <c r="F45" s="722"/>
    </row>
    <row r="46" spans="1:6" s="628" customFormat="1" ht="12.75">
      <c r="A46" s="882" t="s">
        <v>2603</v>
      </c>
      <c r="B46" s="741" t="s">
        <v>2561</v>
      </c>
      <c r="C46" s="751" t="s">
        <v>199</v>
      </c>
      <c r="D46" s="879">
        <v>6</v>
      </c>
      <c r="E46" s="632"/>
      <c r="F46" s="722"/>
    </row>
    <row r="47" spans="1:6" s="628" customFormat="1" ht="12.75">
      <c r="A47" s="882" t="s">
        <v>2602</v>
      </c>
      <c r="B47" s="741" t="s">
        <v>2601</v>
      </c>
      <c r="C47" s="751" t="s">
        <v>199</v>
      </c>
      <c r="D47" s="879">
        <v>8</v>
      </c>
      <c r="E47" s="632"/>
      <c r="F47" s="722"/>
    </row>
    <row r="48" spans="1:6" s="628" customFormat="1" ht="12.75">
      <c r="A48" s="882" t="s">
        <v>2600</v>
      </c>
      <c r="B48" s="741" t="s">
        <v>2599</v>
      </c>
      <c r="C48" s="751" t="s">
        <v>199</v>
      </c>
      <c r="D48" s="879">
        <v>3</v>
      </c>
      <c r="E48" s="632"/>
      <c r="F48" s="722"/>
    </row>
    <row r="49" spans="1:6" s="628" customFormat="1" ht="12.75">
      <c r="A49" s="882" t="s">
        <v>2598</v>
      </c>
      <c r="B49" s="741" t="s">
        <v>2597</v>
      </c>
      <c r="C49" s="751" t="s">
        <v>199</v>
      </c>
      <c r="D49" s="879">
        <v>1</v>
      </c>
      <c r="E49" s="632"/>
      <c r="F49" s="722"/>
    </row>
    <row r="50" spans="1:6" s="628" customFormat="1" ht="12.75">
      <c r="A50" s="882" t="s">
        <v>2596</v>
      </c>
      <c r="B50" s="741" t="s">
        <v>2559</v>
      </c>
      <c r="C50" s="751" t="s">
        <v>199</v>
      </c>
      <c r="D50" s="879">
        <v>1</v>
      </c>
      <c r="E50" s="632"/>
      <c r="F50" s="722"/>
    </row>
    <row r="51" spans="1:6" s="628" customFormat="1" ht="12.75">
      <c r="A51" s="882" t="s">
        <v>2595</v>
      </c>
      <c r="B51" s="741" t="s">
        <v>2557</v>
      </c>
      <c r="C51" s="751" t="s">
        <v>199</v>
      </c>
      <c r="D51" s="879">
        <v>1</v>
      </c>
      <c r="E51" s="632"/>
      <c r="F51" s="722"/>
    </row>
    <row r="52" spans="1:6" s="628" customFormat="1" ht="12.75">
      <c r="A52" s="882" t="s">
        <v>2594</v>
      </c>
      <c r="B52" s="741" t="s">
        <v>2593</v>
      </c>
      <c r="C52" s="751" t="s">
        <v>199</v>
      </c>
      <c r="D52" s="879">
        <v>1</v>
      </c>
      <c r="E52" s="632"/>
      <c r="F52" s="722"/>
    </row>
    <row r="53" spans="1:6" s="628" customFormat="1" ht="12.75">
      <c r="A53" s="882" t="s">
        <v>2592</v>
      </c>
      <c r="B53" s="741" t="s">
        <v>2591</v>
      </c>
      <c r="C53" s="751" t="s">
        <v>199</v>
      </c>
      <c r="D53" s="879">
        <v>1</v>
      </c>
      <c r="E53" s="632"/>
      <c r="F53" s="722"/>
    </row>
    <row r="54" spans="1:6" s="628" customFormat="1" ht="12.75">
      <c r="A54" s="882" t="str">
        <f ca="1">IF(C54&lt;&gt;"",TEXT(MID(CELL("filename",A50),FIND("]",CELL("filename",A50))+1,32),"0")&amp;"."&amp;TEXT(COUNTIF($C$5:C54,"&lt;&gt;"&amp;""),"0"),"")</f>
        <v/>
      </c>
      <c r="B54" s="741"/>
      <c r="C54" s="751"/>
      <c r="D54" s="879"/>
      <c r="E54" s="632"/>
      <c r="F54" s="722"/>
    </row>
    <row r="55" spans="1:6" s="628" customFormat="1" ht="12.75">
      <c r="A55" s="882" t="str">
        <f ca="1">IF(C55&lt;&gt;"",TEXT(MID(CELL("filename",A51),FIND("]",CELL("filename",A51))+1,32),"0")&amp;"."&amp;TEXT(COUNTIF($C$5:C55,"&lt;&gt;"&amp;""),"0"),"")</f>
        <v/>
      </c>
      <c r="B55" s="741"/>
      <c r="C55" s="751"/>
      <c r="D55" s="879"/>
      <c r="E55" s="632"/>
      <c r="F55" s="722"/>
    </row>
    <row r="56" spans="1:6" s="628" customFormat="1" ht="12.75">
      <c r="A56" s="721" t="str">
        <f ca="1">IF(C56&lt;&gt;"",TEXT(MID(CELL("filename",$A$5),FIND("]",CELL("filename",$A$5))+1,32),"0")&amp;"."&amp;TEXT(COUNTIF($C$5:C56,"&lt;&gt;"&amp;""),"0"),"")</f>
        <v/>
      </c>
      <c r="B56" s="721"/>
      <c r="C56" s="887"/>
      <c r="D56" s="1163" t="s">
        <v>2278</v>
      </c>
      <c r="E56" s="1164"/>
      <c r="F56" s="886"/>
    </row>
    <row r="57" spans="1:6" s="628" customFormat="1" ht="12.75">
      <c r="A57" s="888" t="str">
        <f ca="1">IF(C57&lt;&gt;"",TEXT(MID(CELL("filename",$A$5),FIND("]",CELL("filename",$A$5))+1,32),"0")&amp;"."&amp;TEXT(COUNTIF($C$5:C57,"&lt;&gt;"&amp;""),"0"),"")</f>
        <v/>
      </c>
      <c r="B57" s="888"/>
      <c r="C57" s="887"/>
      <c r="D57" s="1163" t="s">
        <v>2277</v>
      </c>
      <c r="E57" s="1164"/>
      <c r="F57" s="886"/>
    </row>
    <row r="58" spans="1:6" s="628" customFormat="1" ht="12.75">
      <c r="A58" s="882"/>
      <c r="B58" s="883"/>
      <c r="C58" s="865"/>
      <c r="D58" s="879"/>
      <c r="E58" s="632"/>
      <c r="F58" s="722"/>
    </row>
    <row r="59" spans="1:6" s="628" customFormat="1" ht="12.75">
      <c r="A59" s="882" t="s">
        <v>2590</v>
      </c>
      <c r="B59" s="741" t="s">
        <v>2589</v>
      </c>
      <c r="C59" s="751" t="s">
        <v>199</v>
      </c>
      <c r="D59" s="879">
        <v>1</v>
      </c>
      <c r="E59" s="632"/>
      <c r="F59" s="722"/>
    </row>
    <row r="60" spans="1:6" s="628" customFormat="1" ht="12.75">
      <c r="A60" s="882" t="s">
        <v>2588</v>
      </c>
      <c r="B60" s="741" t="s">
        <v>2587</v>
      </c>
      <c r="C60" s="751" t="s">
        <v>199</v>
      </c>
      <c r="D60" s="879">
        <v>1</v>
      </c>
      <c r="E60" s="632"/>
      <c r="F60" s="722"/>
    </row>
    <row r="61" spans="1:6" s="628" customFormat="1" ht="12.75">
      <c r="A61" s="882" t="s">
        <v>2586</v>
      </c>
      <c r="B61" s="741" t="s">
        <v>2585</v>
      </c>
      <c r="C61" s="751" t="s">
        <v>199</v>
      </c>
      <c r="D61" s="879">
        <v>1</v>
      </c>
      <c r="E61" s="632"/>
      <c r="F61" s="722"/>
    </row>
    <row r="62" spans="1:6" s="628" customFormat="1" ht="12.75">
      <c r="A62" s="882" t="s">
        <v>2584</v>
      </c>
      <c r="B62" s="741" t="s">
        <v>2583</v>
      </c>
      <c r="C62" s="751" t="s">
        <v>199</v>
      </c>
      <c r="D62" s="879">
        <v>1</v>
      </c>
      <c r="E62" s="632"/>
      <c r="F62" s="722"/>
    </row>
    <row r="63" spans="1:6" s="628" customFormat="1" ht="12.75">
      <c r="A63" s="882" t="s">
        <v>2582</v>
      </c>
      <c r="B63" s="741" t="s">
        <v>2581</v>
      </c>
      <c r="C63" s="751" t="s">
        <v>199</v>
      </c>
      <c r="D63" s="879">
        <v>1</v>
      </c>
      <c r="E63" s="632"/>
      <c r="F63" s="722"/>
    </row>
    <row r="64" spans="1:6" s="628" customFormat="1" ht="12.75">
      <c r="A64" s="882" t="s">
        <v>2580</v>
      </c>
      <c r="B64" s="741" t="s">
        <v>2579</v>
      </c>
      <c r="C64" s="751" t="s">
        <v>199</v>
      </c>
      <c r="D64" s="879">
        <v>1</v>
      </c>
      <c r="E64" s="632"/>
      <c r="F64" s="722"/>
    </row>
    <row r="65" spans="1:6" s="628" customFormat="1" ht="12.75">
      <c r="A65" s="882" t="s">
        <v>2578</v>
      </c>
      <c r="B65" s="741" t="s">
        <v>2577</v>
      </c>
      <c r="C65" s="751" t="s">
        <v>199</v>
      </c>
      <c r="D65" s="879">
        <v>1</v>
      </c>
      <c r="E65" s="632"/>
      <c r="F65" s="722"/>
    </row>
    <row r="66" spans="1:6" s="628" customFormat="1" ht="12.75">
      <c r="A66" s="882" t="s">
        <v>2576</v>
      </c>
      <c r="B66" s="741" t="s">
        <v>2575</v>
      </c>
      <c r="C66" s="751" t="s">
        <v>199</v>
      </c>
      <c r="D66" s="879">
        <v>1</v>
      </c>
      <c r="E66" s="632"/>
      <c r="F66" s="722"/>
    </row>
    <row r="67" spans="1:6" s="628" customFormat="1" ht="12.75">
      <c r="A67" s="882" t="s">
        <v>2574</v>
      </c>
      <c r="B67" s="741" t="s">
        <v>2573</v>
      </c>
      <c r="C67" s="751" t="s">
        <v>199</v>
      </c>
      <c r="D67" s="879">
        <v>1</v>
      </c>
      <c r="E67" s="632"/>
      <c r="F67" s="722"/>
    </row>
    <row r="68" spans="1:6" s="628" customFormat="1" ht="12.75">
      <c r="A68" s="882" t="s">
        <v>2572</v>
      </c>
      <c r="B68" s="741" t="s">
        <v>2545</v>
      </c>
      <c r="C68" s="751" t="s">
        <v>199</v>
      </c>
      <c r="D68" s="879">
        <v>1</v>
      </c>
      <c r="E68" s="632"/>
      <c r="F68" s="722"/>
    </row>
    <row r="69" spans="1:6" s="628" customFormat="1" ht="12.75">
      <c r="A69" s="882" t="s">
        <v>2571</v>
      </c>
      <c r="B69" s="741" t="s">
        <v>2543</v>
      </c>
      <c r="C69" s="751" t="s">
        <v>199</v>
      </c>
      <c r="D69" s="879">
        <v>1</v>
      </c>
      <c r="E69" s="632"/>
      <c r="F69" s="722"/>
    </row>
    <row r="70" spans="1:6" s="628" customFormat="1" ht="12.75">
      <c r="A70" s="882" t="s">
        <v>2570</v>
      </c>
      <c r="B70" s="741" t="s">
        <v>2541</v>
      </c>
      <c r="C70" s="751" t="s">
        <v>199</v>
      </c>
      <c r="D70" s="879">
        <v>1</v>
      </c>
      <c r="E70" s="632"/>
      <c r="F70" s="722"/>
    </row>
    <row r="71" spans="1:6" s="628" customFormat="1" ht="12.75">
      <c r="A71" s="882" t="s">
        <v>2569</v>
      </c>
      <c r="B71" s="741" t="s">
        <v>2568</v>
      </c>
      <c r="C71" s="751" t="s">
        <v>199</v>
      </c>
      <c r="D71" s="879">
        <v>1</v>
      </c>
      <c r="E71" s="632"/>
      <c r="F71" s="722"/>
    </row>
    <row r="72" spans="1:6" s="628" customFormat="1" ht="12.75">
      <c r="A72" s="882" t="str">
        <f ca="1">IF(C72&lt;&gt;"",TEXT(MID(CELL("filename",A68),FIND("]",CELL("filename",A68))+1,32),"0")&amp;"."&amp;TEXT(COUNTIF($C$5:C72,"&lt;&gt;"&amp;""),"0"),"")</f>
        <v/>
      </c>
      <c r="B72" s="741"/>
      <c r="C72" s="751"/>
      <c r="D72" s="879"/>
      <c r="E72" s="632"/>
      <c r="F72" s="722"/>
    </row>
    <row r="73" spans="1:6" s="628" customFormat="1" ht="12.75">
      <c r="A73" s="882" t="str">
        <f ca="1">IF(C73&lt;&gt;"",TEXT(MID(CELL("filename",A69),FIND("]",CELL("filename",A69))+1,32),"0")&amp;"."&amp;TEXT(COUNTIF($C$5:C73,"&lt;&gt;"&amp;""),"0"),"")</f>
        <v/>
      </c>
      <c r="B73" s="885" t="s">
        <v>2506</v>
      </c>
      <c r="C73" s="781"/>
      <c r="D73" s="781"/>
      <c r="E73" s="632"/>
      <c r="F73" s="722"/>
    </row>
    <row r="74" spans="1:6" s="628" customFormat="1" ht="12.75">
      <c r="A74" s="882" t="s">
        <v>2567</v>
      </c>
      <c r="B74" s="741" t="s">
        <v>2539</v>
      </c>
      <c r="C74" s="751" t="s">
        <v>199</v>
      </c>
      <c r="D74" s="781">
        <v>9</v>
      </c>
      <c r="E74" s="632"/>
      <c r="F74" s="722"/>
    </row>
    <row r="75" spans="1:6" s="628" customFormat="1" ht="12.75">
      <c r="A75" s="882" t="s">
        <v>2566</v>
      </c>
      <c r="B75" s="741" t="s">
        <v>2565</v>
      </c>
      <c r="C75" s="751" t="s">
        <v>199</v>
      </c>
      <c r="D75" s="781">
        <v>11</v>
      </c>
      <c r="E75" s="632"/>
      <c r="F75" s="722"/>
    </row>
    <row r="76" spans="1:6" s="628" customFormat="1" ht="12.75">
      <c r="A76" s="882" t="s">
        <v>2564</v>
      </c>
      <c r="B76" s="741" t="s">
        <v>2563</v>
      </c>
      <c r="C76" s="751" t="s">
        <v>199</v>
      </c>
      <c r="D76" s="781">
        <v>3</v>
      </c>
      <c r="E76" s="632"/>
      <c r="F76" s="722"/>
    </row>
    <row r="77" spans="1:6" s="628" customFormat="1" ht="12.75">
      <c r="A77" s="882" t="s">
        <v>2562</v>
      </c>
      <c r="B77" s="741" t="s">
        <v>2561</v>
      </c>
      <c r="C77" s="751" t="s">
        <v>199</v>
      </c>
      <c r="D77" s="781">
        <v>1</v>
      </c>
      <c r="E77" s="632"/>
      <c r="F77" s="722"/>
    </row>
    <row r="78" spans="1:6" s="628" customFormat="1" ht="12.75">
      <c r="A78" s="882" t="s">
        <v>2560</v>
      </c>
      <c r="B78" s="741" t="s">
        <v>2559</v>
      </c>
      <c r="C78" s="751" t="s">
        <v>199</v>
      </c>
      <c r="D78" s="879">
        <v>1</v>
      </c>
      <c r="E78" s="632"/>
      <c r="F78" s="722"/>
    </row>
    <row r="79" spans="1:6" s="628" customFormat="1" ht="12.75">
      <c r="A79" s="882" t="s">
        <v>2558</v>
      </c>
      <c r="B79" s="741" t="s">
        <v>2557</v>
      </c>
      <c r="C79" s="751" t="s">
        <v>199</v>
      </c>
      <c r="D79" s="879">
        <v>1</v>
      </c>
      <c r="E79" s="632"/>
      <c r="F79" s="722"/>
    </row>
    <row r="80" spans="1:6" s="628" customFormat="1" ht="12.75">
      <c r="A80" s="882" t="s">
        <v>2556</v>
      </c>
      <c r="B80" s="741" t="s">
        <v>2555</v>
      </c>
      <c r="C80" s="751" t="s">
        <v>199</v>
      </c>
      <c r="D80" s="879">
        <v>1</v>
      </c>
      <c r="E80" s="632"/>
      <c r="F80" s="722"/>
    </row>
    <row r="81" spans="1:6" s="628" customFormat="1" ht="12.75">
      <c r="A81" s="882" t="s">
        <v>2554</v>
      </c>
      <c r="B81" s="741" t="s">
        <v>2553</v>
      </c>
      <c r="C81" s="751" t="s">
        <v>199</v>
      </c>
      <c r="D81" s="879">
        <v>1</v>
      </c>
      <c r="E81" s="632"/>
      <c r="F81" s="722"/>
    </row>
    <row r="82" spans="1:6" s="628" customFormat="1" ht="12.75">
      <c r="A82" s="882" t="s">
        <v>2552</v>
      </c>
      <c r="B82" s="741" t="s">
        <v>2551</v>
      </c>
      <c r="C82" s="751" t="s">
        <v>199</v>
      </c>
      <c r="D82" s="879">
        <v>1</v>
      </c>
      <c r="E82" s="632"/>
      <c r="F82" s="722"/>
    </row>
    <row r="83" spans="1:6" s="628" customFormat="1" ht="12.75">
      <c r="A83" s="882" t="s">
        <v>2550</v>
      </c>
      <c r="B83" s="741" t="s">
        <v>2549</v>
      </c>
      <c r="C83" s="751" t="s">
        <v>199</v>
      </c>
      <c r="D83" s="879">
        <v>1</v>
      </c>
      <c r="E83" s="632"/>
      <c r="F83" s="722"/>
    </row>
    <row r="84" spans="1:6" s="628" customFormat="1" ht="12.75">
      <c r="A84" s="882" t="s">
        <v>2548</v>
      </c>
      <c r="B84" s="741" t="s">
        <v>2547</v>
      </c>
      <c r="C84" s="751" t="s">
        <v>199</v>
      </c>
      <c r="D84" s="879">
        <v>1</v>
      </c>
      <c r="E84" s="632"/>
      <c r="F84" s="722"/>
    </row>
    <row r="85" spans="1:6" s="628" customFormat="1" ht="12.75">
      <c r="A85" s="882" t="s">
        <v>2546</v>
      </c>
      <c r="B85" s="741" t="s">
        <v>2545</v>
      </c>
      <c r="C85" s="751" t="s">
        <v>199</v>
      </c>
      <c r="D85" s="879">
        <v>1</v>
      </c>
      <c r="E85" s="632"/>
      <c r="F85" s="722"/>
    </row>
    <row r="86" spans="1:6" s="628" customFormat="1" ht="12.75">
      <c r="A86" s="882" t="s">
        <v>2544</v>
      </c>
      <c r="B86" s="741" t="s">
        <v>2543</v>
      </c>
      <c r="C86" s="751" t="s">
        <v>199</v>
      </c>
      <c r="D86" s="879">
        <v>1</v>
      </c>
      <c r="E86" s="632"/>
      <c r="F86" s="722"/>
    </row>
    <row r="87" spans="1:6" s="628" customFormat="1" ht="12.75">
      <c r="A87" s="882" t="s">
        <v>2542</v>
      </c>
      <c r="B87" s="741" t="s">
        <v>2541</v>
      </c>
      <c r="C87" s="751" t="s">
        <v>199</v>
      </c>
      <c r="D87" s="879">
        <v>1</v>
      </c>
      <c r="E87" s="632"/>
      <c r="F87" s="722"/>
    </row>
    <row r="88" spans="1:6" s="628" customFormat="1" ht="12.75">
      <c r="A88" s="882" t="str">
        <f ca="1">IF(C88&lt;&gt;"",TEXT(MID(CELL("filename",A84),FIND("]",CELL("filename",A84))+1,32),"0")&amp;"."&amp;TEXT(COUNTIF($C$5:C88,"&lt;&gt;"&amp;""),"0"),"")</f>
        <v/>
      </c>
      <c r="B88" s="741"/>
      <c r="C88" s="751"/>
      <c r="D88" s="879"/>
      <c r="E88" s="632"/>
      <c r="F88" s="722"/>
    </row>
    <row r="89" spans="1:6" s="628" customFormat="1" ht="12.75">
      <c r="A89" s="882" t="str">
        <f ca="1">IF(C89&lt;&gt;"",TEXT(MID(CELL("filename",A85),FIND("]",CELL("filename",A85))+1,32),"0")&amp;"."&amp;TEXT(COUNTIF($C$5:C89,"&lt;&gt;"&amp;""),"0"),"")</f>
        <v/>
      </c>
      <c r="B89" s="885" t="s">
        <v>2499</v>
      </c>
      <c r="C89" s="781"/>
      <c r="D89" s="781"/>
      <c r="E89" s="632"/>
      <c r="F89" s="722"/>
    </row>
    <row r="90" spans="1:6" s="628" customFormat="1" ht="12.75">
      <c r="A90" s="882" t="s">
        <v>2540</v>
      </c>
      <c r="B90" s="741" t="s">
        <v>2539</v>
      </c>
      <c r="C90" s="781" t="s">
        <v>199</v>
      </c>
      <c r="D90" s="781">
        <v>1</v>
      </c>
      <c r="E90" s="632"/>
      <c r="F90" s="722"/>
    </row>
    <row r="91" spans="1:6" s="628" customFormat="1" ht="12.75">
      <c r="A91" s="882" t="s">
        <v>2538</v>
      </c>
      <c r="B91" s="741" t="s">
        <v>2537</v>
      </c>
      <c r="C91" s="781" t="s">
        <v>199</v>
      </c>
      <c r="D91" s="781">
        <v>1</v>
      </c>
      <c r="E91" s="632"/>
      <c r="F91" s="722"/>
    </row>
    <row r="92" spans="1:6" s="628" customFormat="1" ht="12.75">
      <c r="A92" s="882" t="str">
        <f ca="1">IF(C92&lt;&gt;"",TEXT(MID(CELL("filename",A88),FIND("]",CELL("filename",A88))+1,32),"0")&amp;"."&amp;TEXT(COUNTIF($C$5:C92,"&lt;&gt;"&amp;""),"0"),"")</f>
        <v/>
      </c>
      <c r="B92" s="741"/>
      <c r="C92" s="781"/>
      <c r="D92" s="781"/>
      <c r="E92" s="632"/>
      <c r="F92" s="722"/>
    </row>
    <row r="93" spans="1:6" s="628" customFormat="1" ht="12.75">
      <c r="A93" s="882" t="str">
        <f ca="1">IF(C93&lt;&gt;"",TEXT(MID(CELL("filename",A89),FIND("]",CELL("filename",A89))+1,32),"0")&amp;"."&amp;TEXT(COUNTIF($C$5:C93,"&lt;&gt;"&amp;""),"0"),"")</f>
        <v/>
      </c>
      <c r="B93" s="741"/>
      <c r="C93" s="781"/>
      <c r="D93" s="781"/>
      <c r="E93" s="632"/>
      <c r="F93" s="722"/>
    </row>
    <row r="94" spans="1:6" s="628" customFormat="1" ht="12.75">
      <c r="A94" s="882" t="str">
        <f ca="1">IF(C94&lt;&gt;"",TEXT(MID(CELL("filename",A90),FIND("]",CELL("filename",A90))+1,32),"0")&amp;"."&amp;TEXT(COUNTIF($C$5:C94,"&lt;&gt;"&amp;""),"0"),"")</f>
        <v/>
      </c>
      <c r="B94" s="741"/>
      <c r="C94" s="781"/>
      <c r="D94" s="781"/>
      <c r="E94" s="632"/>
      <c r="F94" s="722"/>
    </row>
    <row r="95" spans="1:6" s="628" customFormat="1" ht="12.75">
      <c r="A95" s="882" t="str">
        <f ca="1">IF(C95&lt;&gt;"",TEXT(MID(CELL("filename",A91),FIND("]",CELL("filename",A91))+1,32),"0")&amp;"."&amp;TEXT(COUNTIF($C$5:C95,"&lt;&gt;"&amp;""),"0"),"")</f>
        <v/>
      </c>
      <c r="B95" s="741"/>
      <c r="C95" s="781"/>
      <c r="D95" s="781"/>
      <c r="E95" s="632"/>
      <c r="F95" s="722"/>
    </row>
    <row r="96" spans="1:6" s="628" customFormat="1" ht="12.75">
      <c r="A96" s="882" t="str">
        <f ca="1">IF(C96&lt;&gt;"",TEXT(MID(CELL("filename",A92),FIND("]",CELL("filename",A92))+1,32),"0")&amp;"."&amp;TEXT(COUNTIF($C$5:C96,"&lt;&gt;"&amp;""),"0"),"")</f>
        <v/>
      </c>
      <c r="B96" s="741"/>
      <c r="C96" s="781"/>
      <c r="D96" s="781"/>
      <c r="E96" s="632"/>
      <c r="F96" s="722"/>
    </row>
    <row r="97" spans="1:6" s="628" customFormat="1" ht="12.75">
      <c r="A97" s="882" t="str">
        <f ca="1">IF(C97&lt;&gt;"",TEXT(MID(CELL("filename",A93),FIND("]",CELL("filename",A93))+1,32),"0")&amp;"."&amp;TEXT(COUNTIF($C$5:C97,"&lt;&gt;"&amp;""),"0"),"")</f>
        <v/>
      </c>
      <c r="B97" s="741"/>
      <c r="C97" s="781"/>
      <c r="D97" s="781"/>
      <c r="E97" s="632"/>
      <c r="F97" s="722"/>
    </row>
    <row r="98" spans="1:6" s="628" customFormat="1" ht="12.75">
      <c r="A98" s="882" t="str">
        <f ca="1">IF(C98&lt;&gt;"",TEXT(MID(CELL("filename",A94),FIND("]",CELL("filename",A94))+1,32),"0")&amp;"."&amp;TEXT(COUNTIF($C$5:C98,"&lt;&gt;"&amp;""),"0"),"")</f>
        <v/>
      </c>
      <c r="B98" s="741"/>
      <c r="C98" s="781"/>
      <c r="D98" s="781"/>
      <c r="E98" s="632"/>
      <c r="F98" s="722"/>
    </row>
    <row r="99" spans="1:6" s="628" customFormat="1" ht="12.75">
      <c r="A99" s="882" t="str">
        <f ca="1">IF(C99&lt;&gt;"",TEXT(MID(CELL("filename",A95),FIND("]",CELL("filename",A95))+1,32),"0")&amp;"."&amp;TEXT(COUNTIF($C$5:C99,"&lt;&gt;"&amp;""),"0"),"")</f>
        <v/>
      </c>
      <c r="B99" s="741"/>
      <c r="C99" s="781"/>
      <c r="D99" s="781"/>
      <c r="E99" s="632"/>
      <c r="F99" s="722"/>
    </row>
    <row r="100" spans="1:6" s="628" customFormat="1" ht="12.75">
      <c r="A100" s="882" t="str">
        <f ca="1">IF(C100&lt;&gt;"",TEXT(MID(CELL("filename",#REF!),FIND("]",CELL("filename",#REF!))+1,32),"0")&amp;"."&amp;TEXT(COUNTIF($C$5:C100,"&lt;&gt;"&amp;""),"0"),"")</f>
        <v/>
      </c>
      <c r="B100" s="741"/>
      <c r="C100" s="781"/>
      <c r="D100" s="781"/>
      <c r="E100" s="632"/>
      <c r="F100" s="722"/>
    </row>
    <row r="101" spans="1:6" s="628" customFormat="1" ht="12.75">
      <c r="A101" s="882" t="str">
        <f ca="1">IF(C101&lt;&gt;"",TEXT(MID(CELL("filename",#REF!),FIND("]",CELL("filename",#REF!))+1,32),"0")&amp;"."&amp;TEXT(COUNTIF($C$5:C101,"&lt;&gt;"&amp;""),"0"),"")</f>
        <v/>
      </c>
      <c r="B101" s="741"/>
      <c r="C101" s="781"/>
      <c r="D101" s="781"/>
      <c r="E101" s="632"/>
      <c r="F101" s="722"/>
    </row>
    <row r="102" spans="1:6" s="628" customFormat="1" ht="12.75">
      <c r="A102" s="882" t="str">
        <f ca="1">IF(C102&lt;&gt;"",TEXT(MID(CELL("filename",#REF!),FIND("]",CELL("filename",#REF!))+1,32),"0")&amp;"."&amp;TEXT(COUNTIF($C$5:C102,"&lt;&gt;"&amp;""),"0"),"")</f>
        <v/>
      </c>
      <c r="B102" s="741"/>
      <c r="C102" s="781"/>
      <c r="D102" s="781"/>
      <c r="E102" s="632"/>
      <c r="F102" s="722"/>
    </row>
    <row r="103" spans="1:6" s="628" customFormat="1" ht="12.75">
      <c r="A103" s="882"/>
      <c r="B103" s="741"/>
      <c r="C103" s="781"/>
      <c r="D103" s="781"/>
      <c r="E103" s="632"/>
      <c r="F103" s="722"/>
    </row>
    <row r="104" spans="1:6" s="628" customFormat="1" ht="12.75">
      <c r="A104" s="882"/>
      <c r="B104" s="741"/>
      <c r="C104" s="781"/>
      <c r="D104" s="781"/>
      <c r="E104" s="632"/>
      <c r="F104" s="722"/>
    </row>
    <row r="105" spans="1:6" s="628" customFormat="1" ht="12.75">
      <c r="A105" s="882"/>
      <c r="B105" s="741"/>
      <c r="C105" s="781"/>
      <c r="D105" s="781"/>
      <c r="E105" s="632"/>
      <c r="F105" s="722"/>
    </row>
    <row r="106" spans="1:6" s="628" customFormat="1" ht="12.75">
      <c r="A106" s="882"/>
      <c r="B106" s="741"/>
      <c r="C106" s="781"/>
      <c r="D106" s="781"/>
      <c r="E106" s="632"/>
      <c r="F106" s="722"/>
    </row>
    <row r="107" spans="1:6">
      <c r="A107" s="1158" t="s">
        <v>1839</v>
      </c>
      <c r="B107" s="1159"/>
      <c r="C107" s="1159"/>
      <c r="D107" s="1159"/>
      <c r="E107" s="1160"/>
      <c r="F107" s="860"/>
    </row>
    <row r="108" spans="1:6">
      <c r="B108" s="884"/>
    </row>
  </sheetData>
  <sheetProtection algorithmName="SHA-512" hashValue="+7sPYsVZS7MFwItzWOyBXGSGKuV+b4l5lepMb9cQFbYcfhTbWedyX+xOMyIQJgpAo+2hcER+KFXEl5dLTxIN5Q==" saltValue="kjiIixKz8AgN96O3sn7Eyg==" spinCount="100000" sheet="1" objects="1" scenarios="1"/>
  <protectedRanges>
    <protectedRange sqref="E5:E8" name="Sheet 1_2_2" securityDescriptor="O:WDG:WDD:(A;;CC;;;WD)"/>
    <protectedRange sqref="F58:F72 F5:F55" name="Sheet 1_2_2_1" securityDescriptor="O:WDG:WDD:(A;;CC;;;WD)"/>
    <protectedRange sqref="E9:E55 E58:E106" name="Sheet 1_2_2_3"/>
    <protectedRange sqref="F73:F106" name="Sheet 1_2_2_1_1"/>
    <protectedRange sqref="F56:F57" name="Sheet 1_2_2_1_1_3"/>
    <protectedRange sqref="E56:E57" name="Sheet 1_2_2_2" securityDescriptor="O:WDG:WDD:(A;;CC;;;WD)"/>
  </protectedRanges>
  <mergeCells count="3">
    <mergeCell ref="D56:E56"/>
    <mergeCell ref="D57:E57"/>
    <mergeCell ref="A107:E107"/>
  </mergeCells>
  <printOptions horizontalCentered="1"/>
  <pageMargins left="0.39370078740157483" right="0.39370078740157483" top="0.39370078740157483" bottom="0.59055118110236227" header="0.39370078740157483" footer="0.39370078740157483"/>
  <pageSetup paperSize="9" scale="89" fitToHeight="0" orientation="portrait" useFirstPageNumber="1" r:id="rId1"/>
  <headerFooter>
    <oddHeader xml:space="preserve">&amp;R&amp;"+,Regular"&amp;8&amp;K01+010&amp;G
</oddHeader>
    <oddFooter xml:space="preserve">&amp;L&amp;A&amp;R&amp;P </oddFooter>
  </headerFooter>
  <rowBreaks count="1" manualBreakCount="1">
    <brk id="56" max="5" man="1"/>
  </rowBreaks>
  <legacyDrawingHF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O54"/>
  <sheetViews>
    <sheetView view="pageBreakPreview" zoomScaleNormal="100" zoomScaleSheetLayoutView="100" workbookViewId="0">
      <selection activeCell="D12" sqref="D12"/>
    </sheetView>
  </sheetViews>
  <sheetFormatPr defaultColWidth="6.5703125" defaultRowHeight="15"/>
  <cols>
    <col min="1" max="1" width="7.42578125" style="595" customWidth="1"/>
    <col min="2" max="2" width="48.7109375" style="595" customWidth="1"/>
    <col min="3" max="3" width="5.42578125" style="595" customWidth="1"/>
    <col min="4" max="4" width="7.42578125" style="595" customWidth="1"/>
    <col min="5" max="6" width="12.85546875" style="590" customWidth="1"/>
    <col min="7" max="16384" width="6.5703125" style="590"/>
  </cols>
  <sheetData>
    <row r="1" spans="1:6" s="628" customFormat="1" ht="14.1" customHeight="1">
      <c r="A1" s="776" t="str">
        <f>[11]MS!G2</f>
        <v>A878</v>
      </c>
      <c r="B1" s="775" t="str">
        <f>[11]MS!H2</f>
        <v>Civil Aviation</v>
      </c>
      <c r="C1" s="774"/>
      <c r="D1" s="716"/>
      <c r="E1" s="715"/>
      <c r="F1" s="715"/>
    </row>
    <row r="2" spans="1:6" s="628" customFormat="1" ht="14.1" customHeight="1">
      <c r="A2" s="775" t="str">
        <f>Index!B23</f>
        <v>6.15 - V32 - Uninterruptible Power Supply</v>
      </c>
      <c r="B2" s="775"/>
      <c r="C2" s="774"/>
      <c r="D2" s="716"/>
      <c r="E2" s="715"/>
      <c r="F2" s="715"/>
    </row>
    <row r="3" spans="1:6" s="628" customFormat="1" ht="14.1" customHeight="1">
      <c r="A3" s="773" t="s">
        <v>2018</v>
      </c>
      <c r="B3" s="772"/>
      <c r="C3" s="771"/>
      <c r="D3" s="716"/>
      <c r="E3" s="715"/>
      <c r="F3" s="715"/>
    </row>
    <row r="4" spans="1:6" s="628" customFormat="1" ht="14.1" customHeight="1">
      <c r="A4" s="875" t="s">
        <v>2017</v>
      </c>
      <c r="B4" s="874" t="s">
        <v>0</v>
      </c>
      <c r="C4" s="874" t="s">
        <v>713</v>
      </c>
      <c r="D4" s="874" t="s">
        <v>714</v>
      </c>
      <c r="E4" s="873" t="s">
        <v>715</v>
      </c>
      <c r="F4" s="873" t="s">
        <v>275</v>
      </c>
    </row>
    <row r="5" spans="1:6" s="628" customFormat="1" ht="12.75">
      <c r="A5" s="756"/>
      <c r="B5" s="758"/>
      <c r="C5" s="871"/>
      <c r="D5" s="870"/>
      <c r="E5" s="869"/>
      <c r="F5" s="722" t="str">
        <f>IF(E5&lt;&gt;"",IF(C5&lt;&gt;"",E5*D5,""),"")</f>
        <v/>
      </c>
    </row>
    <row r="6" spans="1:6" s="628" customFormat="1" ht="19.7" customHeight="1">
      <c r="A6" s="868" t="str">
        <f ca="1">IF(C6&lt;&gt;"",TEXT(MID(CELL("filename",#REF!),FIND("]",CELL("filename",#REF!))+1,32),"0")&amp;"."&amp;TEXT(COUNTIF($C$5:C6,"&lt;&gt;"&amp;""),"0"),"")</f>
        <v/>
      </c>
      <c r="B6" s="867" t="str">
        <f>CONCATENATE('6 Sum'!G19," - ",'6 Sum'!H19)</f>
        <v xml:space="preserve"> - 6.15 - V32 - Uninterruptible Power Supply</v>
      </c>
      <c r="C6" s="751"/>
      <c r="D6" s="751"/>
      <c r="E6" s="892"/>
      <c r="F6" s="722" t="str">
        <f>IF(E6&lt;&gt;"",IF(C6&lt;&gt;"",E6*D6,""),"")</f>
        <v/>
      </c>
    </row>
    <row r="7" spans="1:6" s="698" customFormat="1" ht="24">
      <c r="A7" s="882" t="str">
        <f ca="1">IF(C7&lt;&gt;"",TEXT(MID(CELL("filename",A5),FIND("]",CELL("filename",A5))+1,32),"0")&amp;"."&amp;TEXT(COUNTIF($C$5:C7,"&lt;&gt;"&amp;""),"0"),"")</f>
        <v/>
      </c>
      <c r="B7" s="759" t="s">
        <v>2675</v>
      </c>
      <c r="C7" s="751"/>
      <c r="D7" s="751"/>
      <c r="E7" s="891"/>
      <c r="F7" s="722" t="str">
        <f>IF(E7&lt;&gt;"",IF(C7&lt;&gt;"",E7*D7,""),"")</f>
        <v/>
      </c>
    </row>
    <row r="8" spans="1:6" s="698" customFormat="1" ht="14.25" customHeight="1">
      <c r="A8" s="882" t="str">
        <f ca="1">IF(C8&lt;&gt;"",TEXT(MID(CELL("filename",A6),FIND("]",CELL("filename",A6))+1,32),"0")&amp;"."&amp;TEXT(COUNTIF($C$5:C8,"&lt;&gt;"&amp;""),"0"),"")</f>
        <v/>
      </c>
      <c r="B8" s="762"/>
      <c r="C8" s="751"/>
      <c r="D8" s="781"/>
      <c r="E8" s="891"/>
      <c r="F8" s="722" t="str">
        <f>IF(E8&lt;&gt;"",IF(C8&lt;&gt;"",E8*D8,""),"")</f>
        <v/>
      </c>
    </row>
    <row r="9" spans="1:6" s="628" customFormat="1" ht="12.75">
      <c r="A9" s="882" t="str">
        <f ca="1">IF(C9&lt;&gt;"",TEXT(MID(CELL("filename",A4),FIND("]",CELL("filename",A4))+1,32),"0")&amp;"."&amp;TEXT(COUNTIF($C$5:C9,"&lt;&gt;"&amp;""),"0"),"")</f>
        <v/>
      </c>
      <c r="B9" s="864" t="s">
        <v>2024</v>
      </c>
      <c r="C9" s="781"/>
      <c r="D9" s="781"/>
      <c r="E9" s="632"/>
      <c r="F9" s="765"/>
    </row>
    <row r="10" spans="1:6" s="698" customFormat="1" ht="14.25" customHeight="1">
      <c r="A10" s="882" t="str">
        <f ca="1">IF(C10&lt;&gt;"",TEXT(MID(CELL("filename",A5),FIND("]",CELL("filename",A5))+1,32),"0")&amp;"."&amp;TEXT(COUNTIF($C$5:C10,"&lt;&gt;"&amp;""),"0"),"")</f>
        <v/>
      </c>
      <c r="B10" s="864"/>
      <c r="C10" s="751"/>
      <c r="D10" s="781"/>
      <c r="E10" s="891"/>
      <c r="F10" s="722"/>
    </row>
    <row r="11" spans="1:6" s="628" customFormat="1" ht="12.75">
      <c r="A11" s="882" t="s">
        <v>2674</v>
      </c>
      <c r="B11" s="741" t="s">
        <v>2673</v>
      </c>
      <c r="C11" s="751" t="s">
        <v>199</v>
      </c>
      <c r="D11" s="879">
        <v>1</v>
      </c>
      <c r="E11" s="632"/>
      <c r="F11" s="722"/>
    </row>
    <row r="12" spans="1:6" s="628" customFormat="1" ht="12.75">
      <c r="A12" s="882" t="s">
        <v>2672</v>
      </c>
      <c r="B12" s="741" t="s">
        <v>2671</v>
      </c>
      <c r="C12" s="751" t="s">
        <v>199</v>
      </c>
      <c r="D12" s="879">
        <v>1</v>
      </c>
      <c r="E12" s="632"/>
      <c r="F12" s="722" t="str">
        <f>IF(E12&lt;&gt;"",IF(C12&lt;&gt;"",E12*D12,""),"")</f>
        <v/>
      </c>
    </row>
    <row r="13" spans="1:6" s="628" customFormat="1" ht="12.75">
      <c r="A13" s="882" t="str">
        <f ca="1">IF(C13&lt;&gt;"",TEXT(MID(CELL("filename",A8),FIND("]",CELL("filename",A8))+1,32),"0")&amp;"."&amp;TEXT(COUNTIF($C$5:C13,"&lt;&gt;"&amp;""),"0"),"")</f>
        <v/>
      </c>
      <c r="B13" s="741"/>
      <c r="C13" s="781"/>
      <c r="D13" s="781"/>
      <c r="E13" s="891"/>
      <c r="F13" s="722" t="str">
        <f>IF(E13&lt;&gt;"",IF(C13&lt;&gt;"",E13*D13,""),"")</f>
        <v/>
      </c>
    </row>
    <row r="14" spans="1:6" s="628" customFormat="1" ht="12.75">
      <c r="A14" s="882" t="str">
        <f ca="1">IF(C14&lt;&gt;"",TEXT(MID(CELL("filename",A9),FIND("]",CELL("filename",A9))+1,32),"0")&amp;"."&amp;TEXT(COUNTIF($C$5:C14,"&lt;&gt;"&amp;""),"0"),"")</f>
        <v/>
      </c>
      <c r="B14" s="864" t="s">
        <v>2329</v>
      </c>
      <c r="C14" s="781"/>
      <c r="D14" s="781"/>
      <c r="E14" s="891"/>
      <c r="F14" s="722" t="str">
        <f>IF(E14&lt;&gt;"",IF(C14&lt;&gt;"",E14*D14,""),"")</f>
        <v/>
      </c>
    </row>
    <row r="15" spans="1:6" s="628" customFormat="1" ht="12.75">
      <c r="A15" s="882" t="str">
        <f ca="1">IF(C15&lt;&gt;"",TEXT(MID(CELL("filename",A10),FIND("]",CELL("filename",A10))+1,32),"0")&amp;"."&amp;TEXT(COUNTIF($C$5:C15,"&lt;&gt;"&amp;""),"0"),"")</f>
        <v/>
      </c>
      <c r="B15" s="741"/>
      <c r="C15" s="751"/>
      <c r="D15" s="879"/>
      <c r="E15" s="632"/>
      <c r="F15" s="722" t="str">
        <f>IF(E15&lt;&gt;"",IF(C15&lt;&gt;"",E15*D15,""),"")</f>
        <v/>
      </c>
    </row>
    <row r="16" spans="1:6" s="628" customFormat="1" ht="12.75">
      <c r="A16" s="882" t="str">
        <f ca="1">IF(C16&lt;&gt;"",TEXT(MID(CELL("filename",A12),FIND("]",CELL("filename",A12))+1,32),"0")&amp;"."&amp;TEXT(COUNTIF($C$5:C16,"&lt;&gt;"&amp;""),"0"),"")</f>
        <v/>
      </c>
      <c r="B16" s="862" t="s">
        <v>2044</v>
      </c>
      <c r="C16" s="751"/>
      <c r="D16" s="879"/>
      <c r="E16" s="632"/>
      <c r="F16" s="722"/>
    </row>
    <row r="17" spans="1:15" s="628" customFormat="1" ht="12.75">
      <c r="A17" s="882" t="s">
        <v>2670</v>
      </c>
      <c r="B17" s="741" t="s">
        <v>2667</v>
      </c>
      <c r="C17" s="751" t="s">
        <v>199</v>
      </c>
      <c r="D17" s="879">
        <v>42</v>
      </c>
      <c r="E17" s="632"/>
      <c r="F17" s="722"/>
    </row>
    <row r="18" spans="1:15" s="628" customFormat="1" ht="12.75">
      <c r="A18" s="882" t="s">
        <v>2669</v>
      </c>
      <c r="B18" s="741" t="s">
        <v>2665</v>
      </c>
      <c r="C18" s="751" t="s">
        <v>199</v>
      </c>
      <c r="D18" s="879">
        <v>52</v>
      </c>
      <c r="E18" s="632"/>
      <c r="F18" s="722" t="str">
        <f>IF(E18&lt;&gt;"",IF(C18&lt;&gt;"",E18*D18,""),"")</f>
        <v/>
      </c>
    </row>
    <row r="19" spans="1:15" s="628" customFormat="1" ht="12.75">
      <c r="A19" s="882" t="str">
        <f ca="1">IF(C19&lt;&gt;"",TEXT(MID(CELL("filename",A15),FIND("]",CELL("filename",A15))+1,32),"0")&amp;"."&amp;TEXT(COUNTIF($C$5:C19,"&lt;&gt;"&amp;""),"0"),"")</f>
        <v/>
      </c>
      <c r="B19" s="741"/>
      <c r="C19" s="751"/>
      <c r="D19" s="879"/>
      <c r="E19" s="632"/>
      <c r="F19" s="722"/>
    </row>
    <row r="20" spans="1:15" s="628" customFormat="1" ht="12.75">
      <c r="A20" s="882" t="str">
        <f ca="1">IF(C20&lt;&gt;"",TEXT(MID(CELL("filename",A16),FIND("]",CELL("filename",A16))+1,32),"0")&amp;"."&amp;TEXT(COUNTIF($C$5:C20,"&lt;&gt;"&amp;""),"0"),"")</f>
        <v/>
      </c>
      <c r="B20" s="862" t="s">
        <v>2036</v>
      </c>
      <c r="C20" s="751"/>
      <c r="D20" s="879"/>
      <c r="E20" s="632"/>
      <c r="F20" s="722"/>
    </row>
    <row r="21" spans="1:15" s="628" customFormat="1" ht="12.75">
      <c r="A21" s="882" t="s">
        <v>2668</v>
      </c>
      <c r="B21" s="741" t="s">
        <v>2667</v>
      </c>
      <c r="C21" s="751" t="s">
        <v>199</v>
      </c>
      <c r="D21" s="879">
        <v>2</v>
      </c>
      <c r="E21" s="632"/>
      <c r="F21" s="722"/>
    </row>
    <row r="22" spans="1:15" s="628" customFormat="1" ht="12.75">
      <c r="A22" s="882" t="s">
        <v>2666</v>
      </c>
      <c r="B22" s="741" t="s">
        <v>2665</v>
      </c>
      <c r="C22" s="751" t="s">
        <v>199</v>
      </c>
      <c r="D22" s="879">
        <f>2+7</f>
        <v>9</v>
      </c>
      <c r="E22" s="632"/>
      <c r="F22" s="722"/>
    </row>
    <row r="23" spans="1:15" s="628" customFormat="1" ht="12.75">
      <c r="A23" s="882" t="s">
        <v>2664</v>
      </c>
      <c r="B23" s="741" t="s">
        <v>2663</v>
      </c>
      <c r="C23" s="751" t="s">
        <v>199</v>
      </c>
      <c r="D23" s="879">
        <v>4</v>
      </c>
      <c r="E23" s="632"/>
      <c r="F23" s="722"/>
    </row>
    <row r="24" spans="1:15" s="628" customFormat="1" ht="12.75">
      <c r="A24" s="882" t="s">
        <v>2662</v>
      </c>
      <c r="B24" s="741" t="s">
        <v>2480</v>
      </c>
      <c r="C24" s="751" t="s">
        <v>199</v>
      </c>
      <c r="D24" s="879">
        <v>1</v>
      </c>
      <c r="E24" s="632"/>
      <c r="F24" s="722"/>
    </row>
    <row r="25" spans="1:15" s="628" customFormat="1" ht="12.75">
      <c r="A25" s="882" t="str">
        <f ca="1">IF(C25&lt;&gt;"",TEXT(MID(CELL("filename",A21),FIND("]",CELL("filename",A21))+1,32),"0")&amp;"."&amp;TEXT(COUNTIF($C$5:C25,"&lt;&gt;"&amp;""),"0"),"")</f>
        <v/>
      </c>
      <c r="B25" s="741"/>
      <c r="C25" s="751"/>
      <c r="D25" s="879"/>
      <c r="E25" s="632"/>
      <c r="F25" s="722"/>
    </row>
    <row r="26" spans="1:15" s="628" customFormat="1" ht="12.75">
      <c r="A26" s="882" t="str">
        <f ca="1">IF(C26&lt;&gt;"",TEXT(MID(CELL("filename",A22),FIND("]",CELL("filename",A22))+1,32),"0")&amp;"."&amp;TEXT(COUNTIF($C$5:C26,"&lt;&gt;"&amp;""),"0"),"")</f>
        <v/>
      </c>
      <c r="B26" s="864" t="s">
        <v>2007</v>
      </c>
      <c r="C26" s="781"/>
      <c r="D26" s="781"/>
      <c r="E26" s="889"/>
      <c r="F26" s="722" t="str">
        <f>IF(E26&lt;&gt;"",IF(C26&lt;&gt;"",E26*D26,""),"")</f>
        <v/>
      </c>
      <c r="G26" s="629"/>
      <c r="H26" s="629"/>
      <c r="I26" s="629"/>
      <c r="J26" s="629"/>
      <c r="K26" s="629"/>
      <c r="L26" s="629"/>
      <c r="M26" s="629"/>
      <c r="N26" s="629"/>
      <c r="O26" s="629"/>
    </row>
    <row r="27" spans="1:15" s="628" customFormat="1" ht="12.75">
      <c r="A27" s="882" t="str">
        <f ca="1">IF(C27&lt;&gt;"",TEXT(MID(CELL("filename",A23),FIND("]",CELL("filename",A23))+1,32),"0")&amp;"."&amp;TEXT(COUNTIF($C$5:C27,"&lt;&gt;"&amp;""),"0"),"")</f>
        <v/>
      </c>
      <c r="B27" s="864"/>
      <c r="C27" s="781"/>
      <c r="D27" s="781"/>
      <c r="E27" s="889"/>
      <c r="F27" s="722"/>
      <c r="G27" s="629"/>
      <c r="H27" s="629"/>
      <c r="I27" s="629"/>
      <c r="J27" s="629"/>
      <c r="K27" s="629"/>
      <c r="L27" s="629"/>
      <c r="M27" s="629"/>
      <c r="N27" s="629"/>
      <c r="O27" s="629"/>
    </row>
    <row r="28" spans="1:15" s="628" customFormat="1" ht="12.75">
      <c r="A28" s="882" t="str">
        <f ca="1">IF(C28&lt;&gt;"",TEXT(MID(CELL("filename",A24),FIND("]",CELL("filename",A24))+1,32),"0")&amp;"."&amp;TEXT(COUNTIF($C$5:C28,"&lt;&gt;"&amp;""),"0"),"")</f>
        <v/>
      </c>
      <c r="B28" s="890" t="s">
        <v>2473</v>
      </c>
      <c r="C28" s="781"/>
      <c r="D28" s="781"/>
      <c r="E28" s="889"/>
      <c r="F28" s="722"/>
      <c r="G28" s="629"/>
      <c r="H28" s="629"/>
      <c r="I28" s="629"/>
      <c r="J28" s="629"/>
      <c r="K28" s="629"/>
      <c r="L28" s="629"/>
      <c r="M28" s="629"/>
      <c r="N28" s="629"/>
      <c r="O28" s="629"/>
    </row>
    <row r="29" spans="1:15" s="628" customFormat="1" ht="12.75">
      <c r="A29" s="882" t="s">
        <v>2661</v>
      </c>
      <c r="B29" s="741" t="s">
        <v>2660</v>
      </c>
      <c r="C29" s="751" t="s">
        <v>196</v>
      </c>
      <c r="D29" s="879">
        <v>9</v>
      </c>
      <c r="E29" s="632"/>
      <c r="F29" s="722" t="str">
        <f>IF(E29&lt;&gt;"",IF(C29&lt;&gt;"",E29*D29,""),"")</f>
        <v/>
      </c>
    </row>
    <row r="30" spans="1:15" s="628" customFormat="1" ht="12.75">
      <c r="A30" s="882" t="str">
        <f ca="1">IF(C30&lt;&gt;"",TEXT(MID(CELL("filename",A26),FIND("]",CELL("filename",A26))+1,32),"0")&amp;"."&amp;TEXT(COUNTIF($C$5:C30,"&lt;&gt;"&amp;""),"0"),"")</f>
        <v/>
      </c>
      <c r="B30" s="861"/>
      <c r="C30" s="781"/>
      <c r="D30" s="781"/>
      <c r="E30" s="840"/>
      <c r="F30" s="722" t="str">
        <f>IF(E30&lt;&gt;"",IF(C30&lt;&gt;"",E30*D30,""),"")</f>
        <v/>
      </c>
      <c r="G30" s="629"/>
      <c r="H30" s="629"/>
      <c r="I30" s="629"/>
      <c r="J30" s="629"/>
      <c r="K30" s="629"/>
      <c r="L30" s="629"/>
      <c r="M30" s="629"/>
      <c r="N30" s="629"/>
      <c r="O30" s="629"/>
    </row>
    <row r="31" spans="1:15" s="628" customFormat="1" ht="12.75">
      <c r="A31" s="882" t="str">
        <f ca="1">IF(C31&lt;&gt;"",TEXT(MID(CELL("filename",A27),FIND("]",CELL("filename",A27))+1,32),"0")&amp;"."&amp;TEXT(COUNTIF($C$5:C31,"&lt;&gt;"&amp;""),"0"),"")</f>
        <v/>
      </c>
      <c r="B31" s="864" t="s">
        <v>2003</v>
      </c>
      <c r="C31" s="781"/>
      <c r="D31" s="781"/>
      <c r="E31" s="840"/>
      <c r="F31" s="722" t="str">
        <f>IF(E31&lt;&gt;"",IF(C31&lt;&gt;"",E31*D31,""),"")</f>
        <v/>
      </c>
      <c r="G31" s="629"/>
      <c r="H31" s="629"/>
      <c r="I31" s="629"/>
      <c r="J31" s="629"/>
      <c r="K31" s="629"/>
      <c r="L31" s="629"/>
      <c r="M31" s="629"/>
      <c r="N31" s="629"/>
      <c r="O31" s="629"/>
    </row>
    <row r="32" spans="1:15" s="628" customFormat="1" ht="12.75">
      <c r="A32" s="882" t="str">
        <f ca="1">IF(C32&lt;&gt;"",TEXT(MID(CELL("filename",A28),FIND("]",CELL("filename",A28))+1,32),"0")&amp;"."&amp;TEXT(COUNTIF($C$5:C32,"&lt;&gt;"&amp;""),"0"),"")</f>
        <v/>
      </c>
      <c r="B32" s="864"/>
      <c r="C32" s="781"/>
      <c r="D32" s="781"/>
      <c r="E32" s="840"/>
      <c r="F32" s="722"/>
      <c r="G32" s="629"/>
      <c r="H32" s="629"/>
      <c r="I32" s="629"/>
      <c r="J32" s="629"/>
      <c r="K32" s="629"/>
      <c r="L32" s="629"/>
      <c r="M32" s="629"/>
      <c r="N32" s="629"/>
      <c r="O32" s="629"/>
    </row>
    <row r="33" spans="1:15" s="628" customFormat="1" ht="12.75">
      <c r="A33" s="882" t="str">
        <f ca="1">IF(C33&lt;&gt;"",TEXT(MID(CELL("filename",A29),FIND("]",CELL("filename",A29))+1,32),"0")&amp;"."&amp;TEXT(COUNTIF($C$5:C33,"&lt;&gt;"&amp;""),"0"),"")</f>
        <v/>
      </c>
      <c r="B33" s="885" t="s">
        <v>2659</v>
      </c>
      <c r="C33" s="781"/>
      <c r="D33" s="781"/>
      <c r="E33" s="840"/>
      <c r="F33" s="722"/>
      <c r="G33" s="629"/>
      <c r="H33" s="629"/>
      <c r="I33" s="629"/>
      <c r="J33" s="629"/>
      <c r="K33" s="629"/>
      <c r="L33" s="629"/>
      <c r="M33" s="629"/>
      <c r="N33" s="629"/>
      <c r="O33" s="629"/>
    </row>
    <row r="34" spans="1:15" s="628" customFormat="1" ht="12.75">
      <c r="A34" s="882" t="s">
        <v>2658</v>
      </c>
      <c r="B34" s="741" t="s">
        <v>2657</v>
      </c>
      <c r="C34" s="751" t="s">
        <v>199</v>
      </c>
      <c r="D34" s="879">
        <v>18</v>
      </c>
      <c r="E34" s="632"/>
      <c r="F34" s="722" t="str">
        <f>IF(E34&lt;&gt;"",IF(C34&lt;&gt;"",E34*D34,""),"")</f>
        <v/>
      </c>
    </row>
    <row r="35" spans="1:15" s="628" customFormat="1" ht="12.75">
      <c r="A35" s="882" t="s">
        <v>2656</v>
      </c>
      <c r="B35" s="741" t="s">
        <v>2655</v>
      </c>
      <c r="C35" s="751" t="s">
        <v>199</v>
      </c>
      <c r="D35" s="879">
        <v>22</v>
      </c>
      <c r="E35" s="632"/>
      <c r="F35" s="722" t="str">
        <f>IF(E35&lt;&gt;"",IF(C35&lt;&gt;"",E35*D35,""),"")</f>
        <v/>
      </c>
    </row>
    <row r="36" spans="1:15" s="628" customFormat="1" ht="12.75">
      <c r="A36" s="882" t="s">
        <v>2654</v>
      </c>
      <c r="B36" s="741" t="s">
        <v>2653</v>
      </c>
      <c r="C36" s="751" t="s">
        <v>199</v>
      </c>
      <c r="D36" s="879">
        <v>14</v>
      </c>
      <c r="E36" s="632"/>
      <c r="F36" s="722" t="str">
        <f>IF(E36&lt;&gt;"",IF(C36&lt;&gt;"",E36*D36,""),"")</f>
        <v/>
      </c>
    </row>
    <row r="37" spans="1:15" s="628" customFormat="1" ht="12.75">
      <c r="A37" s="882" t="s">
        <v>2652</v>
      </c>
      <c r="B37" s="741" t="s">
        <v>2651</v>
      </c>
      <c r="C37" s="751" t="s">
        <v>199</v>
      </c>
      <c r="D37" s="879">
        <v>1</v>
      </c>
      <c r="E37" s="632"/>
      <c r="F37" s="722"/>
    </row>
    <row r="38" spans="1:15" s="628" customFormat="1" ht="12.75">
      <c r="A38" s="882" t="s">
        <v>2650</v>
      </c>
      <c r="B38" s="741" t="s">
        <v>2649</v>
      </c>
      <c r="C38" s="751" t="s">
        <v>199</v>
      </c>
      <c r="D38" s="879">
        <v>1</v>
      </c>
      <c r="E38" s="632"/>
      <c r="F38" s="722"/>
    </row>
    <row r="39" spans="1:15" s="628" customFormat="1" ht="12.75">
      <c r="A39" s="882" t="s">
        <v>2648</v>
      </c>
      <c r="B39" s="741" t="s">
        <v>2647</v>
      </c>
      <c r="C39" s="751" t="s">
        <v>199</v>
      </c>
      <c r="D39" s="879">
        <v>5</v>
      </c>
      <c r="E39" s="632"/>
      <c r="F39" s="722"/>
    </row>
    <row r="40" spans="1:15" s="628" customFormat="1" ht="12.75">
      <c r="A40" s="882" t="str">
        <f ca="1">IF(C40&lt;&gt;"",TEXT(MID(CELL("filename",A36),FIND("]",CELL("filename",A36))+1,32),"0")&amp;"."&amp;TEXT(COUNTIF($C$5:C40,"&lt;&gt;"&amp;""),"0"),"")</f>
        <v/>
      </c>
      <c r="B40" s="741"/>
      <c r="C40" s="751"/>
      <c r="D40" s="879"/>
      <c r="E40" s="632"/>
      <c r="F40" s="722"/>
    </row>
    <row r="41" spans="1:15" s="628" customFormat="1" ht="12.75">
      <c r="A41" s="882" t="str">
        <f ca="1">IF(C41&lt;&gt;"",TEXT(MID(CELL("filename",A37),FIND("]",CELL("filename",A37))+1,32),"0")&amp;"."&amp;TEXT(COUNTIF($C$5:C41,"&lt;&gt;"&amp;""),"0"),"")</f>
        <v/>
      </c>
      <c r="B41" s="885" t="s">
        <v>2646</v>
      </c>
      <c r="C41" s="751"/>
      <c r="D41" s="879"/>
      <c r="E41" s="632"/>
      <c r="F41" s="722"/>
    </row>
    <row r="42" spans="1:15" s="628" customFormat="1" ht="12.75">
      <c r="A42" s="882" t="s">
        <v>2645</v>
      </c>
      <c r="B42" s="741" t="s">
        <v>2644</v>
      </c>
      <c r="C42" s="751" t="s">
        <v>199</v>
      </c>
      <c r="D42" s="879">
        <v>11</v>
      </c>
      <c r="E42" s="632"/>
      <c r="F42" s="722"/>
    </row>
    <row r="43" spans="1:15" s="628" customFormat="1" ht="12.75">
      <c r="A43" s="882" t="s">
        <v>2643</v>
      </c>
      <c r="B43" s="741" t="s">
        <v>2642</v>
      </c>
      <c r="C43" s="751" t="s">
        <v>199</v>
      </c>
      <c r="D43" s="879">
        <v>1</v>
      </c>
      <c r="E43" s="632"/>
      <c r="F43" s="722"/>
    </row>
    <row r="44" spans="1:15" s="628" customFormat="1" ht="12.75">
      <c r="A44" s="882" t="s">
        <v>2641</v>
      </c>
      <c r="B44" s="741" t="s">
        <v>2640</v>
      </c>
      <c r="C44" s="751" t="s">
        <v>199</v>
      </c>
      <c r="D44" s="879">
        <v>1</v>
      </c>
      <c r="E44" s="632"/>
      <c r="F44" s="722"/>
    </row>
    <row r="45" spans="1:15" s="628" customFormat="1" ht="12.75">
      <c r="A45" s="882" t="s">
        <v>2639</v>
      </c>
      <c r="B45" s="741" t="s">
        <v>2638</v>
      </c>
      <c r="C45" s="751" t="s">
        <v>199</v>
      </c>
      <c r="D45" s="879">
        <v>1</v>
      </c>
      <c r="E45" s="632"/>
      <c r="F45" s="722"/>
    </row>
    <row r="46" spans="1:15" s="628" customFormat="1" ht="12.75">
      <c r="A46" s="882" t="s">
        <v>2637</v>
      </c>
      <c r="B46" s="741" t="s">
        <v>2636</v>
      </c>
      <c r="C46" s="751" t="s">
        <v>199</v>
      </c>
      <c r="D46" s="879">
        <v>1</v>
      </c>
      <c r="E46" s="632"/>
      <c r="F46" s="722"/>
    </row>
    <row r="47" spans="1:15" s="628" customFormat="1" ht="12.75">
      <c r="A47" s="882" t="str">
        <f ca="1">IF(C47&lt;&gt;"",TEXT(MID(CELL("filename",A43),FIND("]",CELL("filename",A43))+1,32),"0")&amp;"."&amp;TEXT(COUNTIF($C$5:C47,"&lt;&gt;"&amp;""),"0"),"")</f>
        <v/>
      </c>
      <c r="B47" s="861"/>
      <c r="C47" s="781"/>
      <c r="D47" s="781"/>
      <c r="E47" s="840"/>
      <c r="F47" s="722"/>
      <c r="G47" s="629"/>
      <c r="H47" s="629"/>
      <c r="I47" s="629"/>
      <c r="J47" s="629"/>
      <c r="K47" s="629"/>
      <c r="L47" s="629"/>
      <c r="M47" s="629"/>
      <c r="N47" s="629"/>
      <c r="O47" s="629"/>
    </row>
    <row r="48" spans="1:15" s="628" customFormat="1" ht="12.75">
      <c r="A48" s="882" t="str">
        <f ca="1">IF(C48&lt;&gt;"",TEXT(MID(CELL("filename",A44),FIND("]",CELL("filename",A44))+1,32),"0")&amp;"."&amp;TEXT(COUNTIF($C$5:C48,"&lt;&gt;"&amp;""),"0"),"")</f>
        <v/>
      </c>
      <c r="B48" s="861"/>
      <c r="C48" s="781"/>
      <c r="D48" s="781"/>
      <c r="E48" s="840"/>
      <c r="F48" s="722"/>
      <c r="G48" s="629"/>
      <c r="H48" s="629"/>
      <c r="I48" s="629"/>
      <c r="J48" s="629"/>
      <c r="K48" s="629"/>
      <c r="L48" s="629"/>
      <c r="M48" s="629"/>
      <c r="N48" s="629"/>
      <c r="O48" s="629"/>
    </row>
    <row r="49" spans="1:15" s="628" customFormat="1" ht="12.75">
      <c r="A49" s="882" t="str">
        <f ca="1">IF(C49&lt;&gt;"",TEXT(MID(CELL("filename",#REF!),FIND("]",CELL("filename",#REF!))+1,32),"0")&amp;"."&amp;TEXT(COUNTIF($C$5:C49,"&lt;&gt;"&amp;""),"0"),"")</f>
        <v/>
      </c>
      <c r="B49" s="861"/>
      <c r="C49" s="781"/>
      <c r="D49" s="879"/>
      <c r="E49" s="840"/>
      <c r="F49" s="722"/>
      <c r="G49" s="629"/>
      <c r="H49" s="629"/>
      <c r="I49" s="629"/>
      <c r="J49" s="629"/>
      <c r="K49" s="629"/>
      <c r="L49" s="629"/>
      <c r="M49" s="629"/>
      <c r="N49" s="629"/>
      <c r="O49" s="629"/>
    </row>
    <row r="50" spans="1:15" s="628" customFormat="1" ht="12.75">
      <c r="A50" s="882" t="str">
        <f ca="1">IF(C50&lt;&gt;"",TEXT(MID(CELL("filename",#REF!),FIND("]",CELL("filename",#REF!))+1,32),"0")&amp;"."&amp;TEXT(COUNTIF($C$5:C50,"&lt;&gt;"&amp;""),"0"),"")</f>
        <v/>
      </c>
      <c r="B50" s="861"/>
      <c r="C50" s="781"/>
      <c r="D50" s="879"/>
      <c r="E50" s="840"/>
      <c r="F50" s="722"/>
      <c r="G50" s="629"/>
      <c r="H50" s="629"/>
      <c r="I50" s="629"/>
      <c r="J50" s="629"/>
      <c r="K50" s="629"/>
      <c r="L50" s="629"/>
      <c r="M50" s="629"/>
      <c r="N50" s="629"/>
      <c r="O50" s="629"/>
    </row>
    <row r="51" spans="1:15" s="628" customFormat="1" ht="12.75">
      <c r="A51" s="782" t="str">
        <f ca="1">IF(C51&lt;&gt;"",TEXT(MID(CELL("filename",#REF!),FIND("]",CELL("filename",#REF!))+1,32),"0")&amp;"."&amp;TEXT(COUNTIF($C$5:C51,"&lt;&gt;"&amp;""),"0"),"")</f>
        <v/>
      </c>
      <c r="B51" s="741"/>
      <c r="C51" s="781"/>
      <c r="D51" s="881"/>
      <c r="E51" s="840"/>
      <c r="F51" s="722" t="str">
        <f>IF(E51&lt;&gt;"",IF(C51&lt;&gt;"",E51*D51,""),"")</f>
        <v/>
      </c>
    </row>
    <row r="52" spans="1:15" s="628" customFormat="1" ht="12.75">
      <c r="A52" s="782"/>
      <c r="B52" s="741"/>
      <c r="C52" s="781"/>
      <c r="D52" s="881"/>
      <c r="E52" s="840"/>
      <c r="F52" s="722"/>
    </row>
    <row r="53" spans="1:15" s="628" customFormat="1" ht="12.75">
      <c r="A53" s="782"/>
      <c r="B53" s="741"/>
      <c r="C53" s="781"/>
      <c r="D53" s="881"/>
      <c r="E53" s="840"/>
      <c r="F53" s="722"/>
    </row>
    <row r="54" spans="1:15" s="628" customFormat="1" ht="13.9" customHeight="1">
      <c r="A54" s="1158" t="s">
        <v>1839</v>
      </c>
      <c r="B54" s="1159"/>
      <c r="C54" s="1159"/>
      <c r="D54" s="1159"/>
      <c r="E54" s="1160"/>
      <c r="F54" s="860"/>
    </row>
  </sheetData>
  <sheetProtection algorithmName="SHA-512" hashValue="q9WmNSABQ0y+onPDemHa7EwaEHZoDKr9b2mM0Q72S0ak1f7DWpw70GYWwL8hVysqdmsqQ0IG2hDyTiLCH2Fy2Q==" saltValue="gVfzrZm4f/Dw6TzRm0NK6A==" spinCount="100000" sheet="1" objects="1" scenarios="1"/>
  <protectedRanges>
    <protectedRange sqref="E5:E11" name="Sheet 1_2_2" securityDescriptor="O:WDG:WDD:(A;;CC;;;WD)"/>
    <protectedRange sqref="F5:F53" name="Sheet 1_2_2_1_1" securityDescriptor="O:WDG:WDD:(A;;CC;;;WD)"/>
    <protectedRange sqref="E12:E14" name="Sheet 1_2_2_1"/>
    <protectedRange sqref="E15:E28" name="Sheet 1_2_2_3_1"/>
    <protectedRange sqref="E30:E33 E51:E53" name="Sheet 1_2_2_4_1"/>
    <protectedRange sqref="E34:E50" name="Sheet 1_2_2_1_3_1"/>
  </protectedRanges>
  <mergeCells count="1">
    <mergeCell ref="A54:E54"/>
  </mergeCells>
  <printOptions horizontalCentered="1"/>
  <pageMargins left="0.39370078740157483" right="0.39370078740157483" top="0.39370078740157483" bottom="0.59055118110236227" header="0.39370078740157483" footer="0.39370078740157483"/>
  <pageSetup paperSize="9" fitToHeight="0" orientation="portrait" useFirstPageNumber="1" r:id="rId1"/>
  <headerFooter>
    <oddHeader xml:space="preserve">&amp;R&amp;"+,Regular"&amp;8&amp;K01+009&amp;G
</oddHeader>
    <oddFooter>&amp;C&amp;A-&amp;P</oddFooter>
  </headerFooter>
  <legacyDrawingHF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F45"/>
  <sheetViews>
    <sheetView view="pageBreakPreview" zoomScaleNormal="100" zoomScaleSheetLayoutView="100" workbookViewId="0">
      <selection sqref="A1:D1048576"/>
    </sheetView>
  </sheetViews>
  <sheetFormatPr defaultColWidth="6.5703125" defaultRowHeight="15"/>
  <cols>
    <col min="1" max="1" width="7.42578125" style="595" customWidth="1"/>
    <col min="2" max="2" width="48.7109375" style="595" customWidth="1"/>
    <col min="3" max="3" width="5.42578125" style="702" customWidth="1"/>
    <col min="4" max="4" width="7.42578125" style="702" customWidth="1"/>
    <col min="5" max="6" width="12.85546875" style="701" customWidth="1"/>
    <col min="7" max="16384" width="6.5703125" style="590"/>
  </cols>
  <sheetData>
    <row r="1" spans="1:6" s="628" customFormat="1" ht="14.1" customHeight="1">
      <c r="A1" s="776" t="str">
        <f>[11]MS!G2</f>
        <v>A878</v>
      </c>
      <c r="B1" s="775" t="str">
        <f>[11]MS!H2</f>
        <v>Civil Aviation</v>
      </c>
      <c r="C1" s="900"/>
      <c r="D1" s="898"/>
      <c r="E1" s="876"/>
      <c r="F1" s="876"/>
    </row>
    <row r="2" spans="1:6" s="628" customFormat="1" ht="14.1" customHeight="1">
      <c r="A2" s="775" t="str">
        <f>Index!B24</f>
        <v>6.16 - V33 - LV Earthing and Bonding</v>
      </c>
      <c r="B2" s="775"/>
      <c r="C2" s="900"/>
      <c r="D2" s="898"/>
      <c r="E2" s="876"/>
      <c r="F2" s="876"/>
    </row>
    <row r="3" spans="1:6" s="628" customFormat="1" ht="14.1" customHeight="1">
      <c r="A3" s="773" t="s">
        <v>2018</v>
      </c>
      <c r="B3" s="772"/>
      <c r="C3" s="899"/>
      <c r="D3" s="898"/>
      <c r="E3" s="876"/>
      <c r="F3" s="876"/>
    </row>
    <row r="4" spans="1:6" s="628" customFormat="1" ht="14.1" customHeight="1">
      <c r="A4" s="875" t="s">
        <v>2017</v>
      </c>
      <c r="B4" s="874" t="s">
        <v>0</v>
      </c>
      <c r="C4" s="897" t="s">
        <v>713</v>
      </c>
      <c r="D4" s="897" t="s">
        <v>714</v>
      </c>
      <c r="E4" s="872" t="s">
        <v>715</v>
      </c>
      <c r="F4" s="872" t="s">
        <v>275</v>
      </c>
    </row>
    <row r="5" spans="1:6" s="628" customFormat="1" ht="12.75">
      <c r="A5" s="756"/>
      <c r="B5" s="758"/>
      <c r="C5" s="896"/>
      <c r="D5" s="895"/>
      <c r="E5" s="894"/>
      <c r="F5" s="765" t="str">
        <f>IF(E5&lt;&gt;"",IF(C5&lt;&gt;"",E5*D5,""),"")</f>
        <v/>
      </c>
    </row>
    <row r="6" spans="1:6" s="628" customFormat="1" ht="19.7" customHeight="1">
      <c r="A6" s="868" t="str">
        <f ca="1">IF(C6&lt;&gt;"",TEXT(MID(CELL("filename",#REF!),FIND("]",CELL("filename",#REF!))+1,32),"0")&amp;"."&amp;TEXT(COUNTIF($C$5:C6,"&lt;&gt;"&amp;""),"0"),"")</f>
        <v/>
      </c>
      <c r="B6" s="867" t="str">
        <f>CONCATENATE('6 Sum'!G20," - ",'6 Sum'!H20)</f>
        <v xml:space="preserve"> - 6.16 - V33 - LV Earthing and Bonding</v>
      </c>
      <c r="C6" s="752"/>
      <c r="D6" s="751"/>
      <c r="E6" s="866"/>
      <c r="F6" s="765" t="str">
        <f>IF(E6&lt;&gt;"",IF(C6&lt;&gt;"",E6*D6,""),"")</f>
        <v/>
      </c>
    </row>
    <row r="7" spans="1:6" s="698" customFormat="1" ht="36">
      <c r="A7" s="782" t="str">
        <f ca="1">IF(C7&lt;&gt;"",TEXT(MID(CELL("filename",$A$3),FIND("]",CELL("filename",$A$3))+1,32),"0")&amp;"."&amp;TEXT(COUNTIF($C$5:C7,"&lt;&gt;"&amp;""),"0"),"")</f>
        <v/>
      </c>
      <c r="B7" s="759" t="s">
        <v>2707</v>
      </c>
      <c r="C7" s="752"/>
      <c r="D7" s="751"/>
      <c r="E7" s="632"/>
      <c r="F7" s="765" t="str">
        <f>IF(E7&lt;&gt;"",IF(C7&lt;&gt;"",E7*D7,""),"")</f>
        <v/>
      </c>
    </row>
    <row r="8" spans="1:6" s="628" customFormat="1" ht="12.75">
      <c r="A8" s="782" t="str">
        <f ca="1">IF(C8&lt;&gt;"",TEXT(MID(CELL("filename",$A$3),FIND("]",CELL("filename",$A$3))+1,32),"0")&amp;"."&amp;TEXT(COUNTIF($C$5:C8,"&lt;&gt;"&amp;""),"0"),"")</f>
        <v/>
      </c>
      <c r="B8" s="861"/>
      <c r="C8" s="781"/>
      <c r="D8" s="781"/>
      <c r="E8" s="632"/>
      <c r="F8" s="765" t="str">
        <f>IF(E8&lt;&gt;"",IF(C8&lt;&gt;"",E8*D8,""),"")</f>
        <v/>
      </c>
    </row>
    <row r="9" spans="1:6" s="628" customFormat="1" ht="25.5">
      <c r="A9" s="782" t="str">
        <f ca="1">IF(C9&lt;&gt;"",TEXT(MID(CELL("filename",$A$3),FIND("]",CELL("filename",$A$3))+1,32),"0")&amp;"."&amp;TEXT(COUNTIF($C$5:C9,"&lt;&gt;"&amp;""),"0"),"")</f>
        <v/>
      </c>
      <c r="B9" s="864" t="s">
        <v>2706</v>
      </c>
      <c r="C9" s="781"/>
      <c r="D9" s="781"/>
      <c r="E9" s="632"/>
      <c r="F9" s="765"/>
    </row>
    <row r="10" spans="1:6" s="628" customFormat="1" ht="12.75">
      <c r="A10" s="782" t="str">
        <f ca="1">IF(C10&lt;&gt;"",TEXT(MID(CELL("filename",$A$3),FIND("]",CELL("filename",$A$3))+1,32),"0")&amp;"."&amp;TEXT(COUNTIF($C$5:C10,"&lt;&gt;"&amp;""),"0"),"")</f>
        <v/>
      </c>
      <c r="B10" s="864"/>
      <c r="C10" s="781"/>
      <c r="D10" s="781"/>
      <c r="E10" s="632"/>
      <c r="F10" s="765"/>
    </row>
    <row r="11" spans="1:6" s="628" customFormat="1" ht="12.75">
      <c r="A11" s="782" t="str">
        <f ca="1">IF(C11&lt;&gt;"",TEXT(MID(CELL("filename",$A$3),FIND("]",CELL("filename",$A$3))+1,32),"0")&amp;"."&amp;TEXT(COUNTIF($C$5:C11,"&lt;&gt;"&amp;""),"0"),"")</f>
        <v/>
      </c>
      <c r="B11" s="862" t="s">
        <v>2705</v>
      </c>
      <c r="C11" s="781"/>
      <c r="D11" s="781"/>
      <c r="E11" s="632"/>
      <c r="F11" s="765"/>
    </row>
    <row r="12" spans="1:6" s="628" customFormat="1" ht="12.75">
      <c r="A12" s="782" t="s">
        <v>2704</v>
      </c>
      <c r="B12" s="861" t="s">
        <v>2690</v>
      </c>
      <c r="C12" s="781" t="s">
        <v>199</v>
      </c>
      <c r="D12" s="781">
        <v>1</v>
      </c>
      <c r="E12" s="632"/>
      <c r="F12" s="765"/>
    </row>
    <row r="13" spans="1:6" s="628" customFormat="1" ht="25.5">
      <c r="A13" s="782" t="s">
        <v>2703</v>
      </c>
      <c r="B13" s="861" t="s">
        <v>2688</v>
      </c>
      <c r="C13" s="781" t="s">
        <v>199</v>
      </c>
      <c r="D13" s="781">
        <v>3</v>
      </c>
      <c r="E13" s="632"/>
      <c r="F13" s="765"/>
    </row>
    <row r="14" spans="1:6" s="628" customFormat="1" ht="25.5">
      <c r="A14" s="782" t="s">
        <v>2702</v>
      </c>
      <c r="B14" s="861" t="s">
        <v>2701</v>
      </c>
      <c r="C14" s="781" t="s">
        <v>199</v>
      </c>
      <c r="D14" s="781">
        <v>3</v>
      </c>
      <c r="E14" s="632"/>
      <c r="F14" s="765"/>
    </row>
    <row r="15" spans="1:6" s="628" customFormat="1" ht="12.75">
      <c r="A15" s="782" t="s">
        <v>2700</v>
      </c>
      <c r="B15" s="861" t="s">
        <v>2684</v>
      </c>
      <c r="C15" s="781" t="s">
        <v>199</v>
      </c>
      <c r="D15" s="781">
        <v>1</v>
      </c>
      <c r="E15" s="632"/>
      <c r="F15" s="765"/>
    </row>
    <row r="16" spans="1:6" s="628" customFormat="1" ht="25.5">
      <c r="A16" s="782" t="s">
        <v>2699</v>
      </c>
      <c r="B16" s="861" t="s">
        <v>2698</v>
      </c>
      <c r="C16" s="781" t="s">
        <v>196</v>
      </c>
      <c r="D16" s="781">
        <v>10</v>
      </c>
      <c r="E16" s="632"/>
      <c r="F16" s="765"/>
    </row>
    <row r="17" spans="1:6" s="628" customFormat="1" ht="25.5">
      <c r="A17" s="782" t="s">
        <v>2697</v>
      </c>
      <c r="B17" s="861" t="s">
        <v>2696</v>
      </c>
      <c r="C17" s="781" t="s">
        <v>196</v>
      </c>
      <c r="D17" s="781">
        <v>40</v>
      </c>
      <c r="E17" s="632"/>
      <c r="F17" s="765"/>
    </row>
    <row r="18" spans="1:6" s="628" customFormat="1">
      <c r="A18" s="782" t="s">
        <v>2695</v>
      </c>
      <c r="B18" s="861" t="s">
        <v>2694</v>
      </c>
      <c r="C18" s="893" t="s">
        <v>196</v>
      </c>
      <c r="D18" s="781">
        <v>15</v>
      </c>
      <c r="E18" s="632"/>
      <c r="F18" s="765"/>
    </row>
    <row r="19" spans="1:6" s="628" customFormat="1" ht="12.75">
      <c r="A19" s="782" t="s">
        <v>2693</v>
      </c>
      <c r="B19" s="861" t="s">
        <v>2676</v>
      </c>
      <c r="C19" s="893" t="s">
        <v>39</v>
      </c>
      <c r="D19" s="893">
        <v>1</v>
      </c>
      <c r="E19" s="632"/>
      <c r="F19" s="765"/>
    </row>
    <row r="20" spans="1:6" s="628" customFormat="1" ht="12.75">
      <c r="A20" s="782" t="str">
        <f ca="1">IF(C20&lt;&gt;"",TEXT(MID(CELL("filename",$A$3),FIND("]",CELL("filename",$A$3))+1,32),"0")&amp;"."&amp;TEXT(COUNTIF($C$5:C20,"&lt;&gt;"&amp;""),"0"),"")</f>
        <v/>
      </c>
      <c r="B20" s="864"/>
      <c r="C20" s="781"/>
      <c r="D20" s="781"/>
      <c r="E20" s="632"/>
      <c r="F20" s="765"/>
    </row>
    <row r="21" spans="1:6" s="628" customFormat="1" ht="12.75">
      <c r="A21" s="782" t="str">
        <f ca="1">IF(C21&lt;&gt;"",TEXT(MID(CELL("filename",$A$3),FIND("]",CELL("filename",$A$3))+1,32),"0")&amp;"."&amp;TEXT(COUNTIF($C$5:C21,"&lt;&gt;"&amp;""),"0"),"")</f>
        <v/>
      </c>
      <c r="B21" s="862" t="s">
        <v>2692</v>
      </c>
      <c r="C21" s="781"/>
      <c r="D21" s="781"/>
      <c r="E21" s="632"/>
      <c r="F21" s="765"/>
    </row>
    <row r="22" spans="1:6" s="628" customFormat="1" ht="12.75">
      <c r="A22" s="782" t="s">
        <v>2691</v>
      </c>
      <c r="B22" s="861" t="s">
        <v>2690</v>
      </c>
      <c r="C22" s="781" t="s">
        <v>199</v>
      </c>
      <c r="D22" s="781">
        <v>1</v>
      </c>
      <c r="E22" s="632"/>
      <c r="F22" s="765"/>
    </row>
    <row r="23" spans="1:6" s="628" customFormat="1" ht="25.5">
      <c r="A23" s="782" t="s">
        <v>2689</v>
      </c>
      <c r="B23" s="861" t="s">
        <v>2688</v>
      </c>
      <c r="C23" s="781" t="s">
        <v>199</v>
      </c>
      <c r="D23" s="781">
        <v>3</v>
      </c>
      <c r="E23" s="632"/>
      <c r="F23" s="765"/>
    </row>
    <row r="24" spans="1:6" s="628" customFormat="1" ht="25.5">
      <c r="A24" s="782" t="s">
        <v>2687</v>
      </c>
      <c r="B24" s="861" t="s">
        <v>2686</v>
      </c>
      <c r="C24" s="781" t="s">
        <v>199</v>
      </c>
      <c r="D24" s="781">
        <v>3</v>
      </c>
      <c r="E24" s="632"/>
      <c r="F24" s="765"/>
    </row>
    <row r="25" spans="1:6" s="628" customFormat="1" ht="12.75">
      <c r="A25" s="782" t="s">
        <v>2685</v>
      </c>
      <c r="B25" s="861" t="s">
        <v>2684</v>
      </c>
      <c r="C25" s="781" t="s">
        <v>199</v>
      </c>
      <c r="D25" s="781">
        <v>1</v>
      </c>
      <c r="E25" s="632"/>
      <c r="F25" s="765"/>
    </row>
    <row r="26" spans="1:6" s="628" customFormat="1" ht="25.5">
      <c r="A26" s="782" t="s">
        <v>2683</v>
      </c>
      <c r="B26" s="861" t="s">
        <v>2682</v>
      </c>
      <c r="C26" s="781" t="s">
        <v>196</v>
      </c>
      <c r="D26" s="781">
        <v>10</v>
      </c>
      <c r="E26" s="632"/>
      <c r="F26" s="765"/>
    </row>
    <row r="27" spans="1:6" s="628" customFormat="1" ht="25.5">
      <c r="A27" s="782" t="s">
        <v>2681</v>
      </c>
      <c r="B27" s="861" t="s">
        <v>2680</v>
      </c>
      <c r="C27" s="781" t="s">
        <v>196</v>
      </c>
      <c r="D27" s="781">
        <v>40</v>
      </c>
      <c r="E27" s="632"/>
      <c r="F27" s="765"/>
    </row>
    <row r="28" spans="1:6" s="628" customFormat="1">
      <c r="A28" s="782" t="s">
        <v>2679</v>
      </c>
      <c r="B28" s="861" t="s">
        <v>2678</v>
      </c>
      <c r="C28" s="893" t="s">
        <v>196</v>
      </c>
      <c r="D28" s="781">
        <v>15</v>
      </c>
      <c r="E28" s="632"/>
      <c r="F28" s="765"/>
    </row>
    <row r="29" spans="1:6" s="628" customFormat="1" ht="12.75">
      <c r="A29" s="782" t="s">
        <v>2677</v>
      </c>
      <c r="B29" s="861" t="s">
        <v>2676</v>
      </c>
      <c r="C29" s="893" t="s">
        <v>39</v>
      </c>
      <c r="D29" s="893">
        <v>1</v>
      </c>
      <c r="E29" s="632"/>
      <c r="F29" s="765"/>
    </row>
    <row r="30" spans="1:6" s="628" customFormat="1" ht="12.75">
      <c r="A30" s="782" t="str">
        <f ca="1">IF(C30&lt;&gt;"",TEXT(MID(CELL("filename",$A$3),FIND("]",CELL("filename",$A$3))+1,32),"0")&amp;"."&amp;TEXT(COUNTIF($C$5:C30,"&lt;&gt;"&amp;""),"0"),"")</f>
        <v/>
      </c>
      <c r="B30" s="864"/>
      <c r="C30" s="781"/>
      <c r="D30" s="781"/>
      <c r="E30" s="632"/>
      <c r="F30" s="765"/>
    </row>
    <row r="31" spans="1:6" s="628" customFormat="1" ht="12.75">
      <c r="A31" s="782" t="str">
        <f ca="1">IF(C31&lt;&gt;"",TEXT(MID(CELL("filename",$A$3),FIND("]",CELL("filename",$A$3))+1,32),"0")&amp;"."&amp;TEXT(COUNTIF($C$5:C31,"&lt;&gt;"&amp;""),"0"),"")</f>
        <v/>
      </c>
      <c r="B31" s="864"/>
      <c r="C31" s="781"/>
      <c r="D31" s="781"/>
      <c r="E31" s="632"/>
      <c r="F31" s="765"/>
    </row>
    <row r="32" spans="1:6" s="628" customFormat="1" ht="12.75">
      <c r="A32" s="782" t="str">
        <f ca="1">IF(C32&lt;&gt;"",TEXT(MID(CELL("filename",$A$3),FIND("]",CELL("filename",$A$3))+1,32),"0")&amp;"."&amp;TEXT(COUNTIF($C$5:C32,"&lt;&gt;"&amp;""),"0"),"")</f>
        <v/>
      </c>
      <c r="B32" s="864"/>
      <c r="C32" s="781"/>
      <c r="D32" s="781"/>
      <c r="E32" s="632"/>
      <c r="F32" s="765"/>
    </row>
    <row r="33" spans="1:6" s="628" customFormat="1" ht="12.75">
      <c r="A33" s="782" t="str">
        <f ca="1">IF(C33&lt;&gt;"",TEXT(MID(CELL("filename",$A$3),FIND("]",CELL("filename",$A$3))+1,32),"0")&amp;"."&amp;TEXT(COUNTIF($C$5:C33,"&lt;&gt;"&amp;""),"0"),"")</f>
        <v/>
      </c>
      <c r="B33" s="864"/>
      <c r="C33" s="781"/>
      <c r="D33" s="781"/>
      <c r="E33" s="632"/>
      <c r="F33" s="765"/>
    </row>
    <row r="34" spans="1:6" s="628" customFormat="1" ht="12.75">
      <c r="A34" s="782" t="str">
        <f ca="1">IF(C34&lt;&gt;"",TEXT(MID(CELL("filename",$A$3),FIND("]",CELL("filename",$A$3))+1,32),"0")&amp;"."&amp;TEXT(COUNTIF($C$5:C34,"&lt;&gt;"&amp;""),"0"),"")</f>
        <v/>
      </c>
      <c r="B34" s="864"/>
      <c r="C34" s="781"/>
      <c r="D34" s="781"/>
      <c r="E34" s="632"/>
      <c r="F34" s="765"/>
    </row>
    <row r="35" spans="1:6" s="628" customFormat="1" ht="12.75">
      <c r="A35" s="782"/>
      <c r="B35" s="864"/>
      <c r="C35" s="781"/>
      <c r="D35" s="781"/>
      <c r="E35" s="632"/>
      <c r="F35" s="765"/>
    </row>
    <row r="36" spans="1:6" s="628" customFormat="1" ht="12.75">
      <c r="A36" s="782"/>
      <c r="B36" s="864"/>
      <c r="C36" s="781"/>
      <c r="D36" s="781"/>
      <c r="E36" s="632"/>
      <c r="F36" s="765"/>
    </row>
    <row r="37" spans="1:6" s="628" customFormat="1" ht="12.75">
      <c r="A37" s="782"/>
      <c r="B37" s="864"/>
      <c r="C37" s="781"/>
      <c r="D37" s="781"/>
      <c r="E37" s="632"/>
      <c r="F37" s="765"/>
    </row>
    <row r="38" spans="1:6" s="628" customFormat="1" ht="12.75">
      <c r="A38" s="782"/>
      <c r="B38" s="864"/>
      <c r="C38" s="781"/>
      <c r="D38" s="781"/>
      <c r="E38" s="632"/>
      <c r="F38" s="765"/>
    </row>
    <row r="39" spans="1:6" s="628" customFormat="1" ht="12.75">
      <c r="A39" s="782"/>
      <c r="B39" s="864"/>
      <c r="C39" s="781"/>
      <c r="D39" s="781"/>
      <c r="E39" s="632"/>
      <c r="F39" s="765"/>
    </row>
    <row r="40" spans="1:6" s="628" customFormat="1" ht="12.75">
      <c r="A40" s="782"/>
      <c r="B40" s="864"/>
      <c r="C40" s="781"/>
      <c r="D40" s="781"/>
      <c r="E40" s="632"/>
      <c r="F40" s="765"/>
    </row>
    <row r="41" spans="1:6" s="628" customFormat="1" ht="12.75">
      <c r="A41" s="782"/>
      <c r="B41" s="864"/>
      <c r="C41" s="781"/>
      <c r="D41" s="781"/>
      <c r="E41" s="632"/>
      <c r="F41" s="765"/>
    </row>
    <row r="42" spans="1:6" s="628" customFormat="1" ht="12.75">
      <c r="A42" s="782"/>
      <c r="B42" s="864"/>
      <c r="C42" s="781"/>
      <c r="D42" s="781"/>
      <c r="E42" s="632"/>
      <c r="F42" s="765"/>
    </row>
    <row r="43" spans="1:6" s="628" customFormat="1" ht="12.75">
      <c r="A43" s="782"/>
      <c r="B43" s="861"/>
      <c r="C43" s="893"/>
      <c r="D43" s="893"/>
      <c r="E43" s="632"/>
      <c r="F43" s="765"/>
    </row>
    <row r="44" spans="1:6">
      <c r="A44" s="1158" t="s">
        <v>1839</v>
      </c>
      <c r="B44" s="1159"/>
      <c r="C44" s="1159"/>
      <c r="D44" s="1159"/>
      <c r="E44" s="1160"/>
      <c r="F44" s="860"/>
    </row>
    <row r="45" spans="1:6">
      <c r="B45" s="884"/>
    </row>
  </sheetData>
  <sheetProtection algorithmName="SHA-512" hashValue="yUaBd0bKkYPx3GGI0dIkZhVfl8kMQz4U7BtoyDYoFmMJmYb1KShh2DpLZA2dEvbogQrO2ZyvFcLJswcQRLvwvA==" saltValue="gmDRXZLJvns/b6UrH74JUw==" spinCount="100000" sheet="1" objects="1" scenarios="1"/>
  <protectedRanges>
    <protectedRange sqref="E5:E7" name="Sheet 1_2_2" securityDescriptor="O:WDG:WDD:(A;;CC;;;WD)"/>
    <protectedRange sqref="F5:F43" name="Sheet 1_2_2_1" securityDescriptor="O:WDG:WDD:(A;;CC;;;WD)"/>
    <protectedRange sqref="E8:E43" name="Sheet 1_2_2_3"/>
  </protectedRanges>
  <mergeCells count="1">
    <mergeCell ref="A44:E44"/>
  </mergeCells>
  <printOptions horizontalCentered="1"/>
  <pageMargins left="0.39370078740157483" right="0.39370078740157483" top="0.39370078740157483" bottom="0.59055118110236227" header="0.39370078740157483" footer="0.39370078740157483"/>
  <pageSetup paperSize="9" fitToHeight="0" orientation="portrait" useFirstPageNumber="1" r:id="rId1"/>
  <headerFooter>
    <oddHeader xml:space="preserve">&amp;R&amp;"+,Regular"&amp;8&amp;K01+010&amp;G
</oddHeader>
    <oddFooter xml:space="preserve">&amp;L&amp;A&amp;R&amp;P </oddFooter>
  </headerFooter>
  <legacyDrawingHF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S55"/>
  <sheetViews>
    <sheetView view="pageBreakPreview" zoomScaleNormal="100" zoomScaleSheetLayoutView="100" workbookViewId="0">
      <selection sqref="A1:D1048576"/>
    </sheetView>
  </sheetViews>
  <sheetFormatPr defaultColWidth="6.5703125" defaultRowHeight="15"/>
  <cols>
    <col min="1" max="1" width="7.42578125" style="595" customWidth="1"/>
    <col min="2" max="2" width="48.7109375" style="595" customWidth="1"/>
    <col min="3" max="3" width="5.42578125" style="595" customWidth="1"/>
    <col min="4" max="4" width="7.42578125" style="595" customWidth="1"/>
    <col min="5" max="6" width="12.85546875" style="590" customWidth="1"/>
    <col min="7" max="16384" width="6.5703125" style="590"/>
  </cols>
  <sheetData>
    <row r="1" spans="1:19" s="628" customFormat="1" ht="14.1" customHeight="1">
      <c r="A1" s="776" t="str">
        <f>[11]MS!G2</f>
        <v>A878</v>
      </c>
      <c r="B1" s="775" t="str">
        <f>[11]MS!H2</f>
        <v>Civil Aviation</v>
      </c>
      <c r="C1" s="774"/>
      <c r="D1" s="716"/>
      <c r="E1" s="715"/>
      <c r="F1" s="715"/>
    </row>
    <row r="2" spans="1:19" s="628" customFormat="1" ht="14.1" customHeight="1">
      <c r="A2" s="775" t="str">
        <f>Index!B25</f>
        <v>6.17 - V40 - Emergency Lighting</v>
      </c>
      <c r="B2" s="775"/>
      <c r="C2" s="774"/>
      <c r="D2" s="716"/>
      <c r="E2" s="715"/>
      <c r="F2" s="715"/>
    </row>
    <row r="3" spans="1:19" s="628" customFormat="1" ht="14.1" customHeight="1">
      <c r="A3" s="773" t="s">
        <v>2018</v>
      </c>
      <c r="B3" s="772"/>
      <c r="C3" s="771"/>
      <c r="D3" s="716"/>
      <c r="E3" s="715"/>
      <c r="F3" s="715"/>
    </row>
    <row r="4" spans="1:19" s="628" customFormat="1" ht="14.1" customHeight="1">
      <c r="A4" s="875" t="s">
        <v>2017</v>
      </c>
      <c r="B4" s="874" t="s">
        <v>0</v>
      </c>
      <c r="C4" s="874" t="s">
        <v>713</v>
      </c>
      <c r="D4" s="874" t="s">
        <v>714</v>
      </c>
      <c r="E4" s="873" t="s">
        <v>715</v>
      </c>
      <c r="F4" s="873" t="s">
        <v>275</v>
      </c>
      <c r="K4" s="759"/>
      <c r="L4" s="759"/>
      <c r="M4" s="759"/>
      <c r="N4" s="759"/>
      <c r="O4" s="759"/>
      <c r="P4" s="759"/>
      <c r="Q4" s="759"/>
      <c r="R4" s="759"/>
      <c r="S4" s="759"/>
    </row>
    <row r="5" spans="1:19" s="628" customFormat="1" ht="12.75">
      <c r="A5" s="756"/>
      <c r="B5" s="758"/>
      <c r="C5" s="871"/>
      <c r="D5" s="870"/>
      <c r="E5" s="869"/>
      <c r="F5" s="722" t="str">
        <f>IF(E5&lt;&gt;"",IF(C5&lt;&gt;"",E5*D5,""),"")</f>
        <v/>
      </c>
    </row>
    <row r="6" spans="1:19" s="628" customFormat="1" ht="19.7" customHeight="1">
      <c r="A6" s="868" t="str">
        <f ca="1">IF(C6&lt;&gt;"",TEXT(MID(CELL("filename",#REF!),FIND("]",CELL("filename",#REF!))+1,32),"0")&amp;"."&amp;TEXT(COUNTIF($C$5:C6,"&lt;&gt;"&amp;""),"0"),"")</f>
        <v/>
      </c>
      <c r="B6" s="867" t="str">
        <f>CONCATENATE('6 Sum'!G21," - ",'6 Sum'!H21)</f>
        <v xml:space="preserve"> - 6.17 - V40 - Emergency Lighting</v>
      </c>
      <c r="C6" s="752"/>
      <c r="D6" s="751"/>
      <c r="E6" s="866"/>
      <c r="F6" s="722" t="str">
        <f>IF(E6&lt;&gt;"",IF(C6&lt;&gt;"",E6*D6,""),"")</f>
        <v/>
      </c>
    </row>
    <row r="7" spans="1:19" s="698" customFormat="1" ht="24">
      <c r="A7" s="782" t="str">
        <f ca="1">IF(C7&lt;&gt;"",TEXT(MID(CELL("filename",$A$3),FIND("]",CELL("filename",$A$3))+1,32),"0")&amp;"."&amp;TEXT(COUNTIF($C$5:C7,"&lt;&gt;"&amp;""),"0"),"")</f>
        <v/>
      </c>
      <c r="B7" s="759" t="s">
        <v>2729</v>
      </c>
      <c r="C7" s="752"/>
      <c r="D7" s="751"/>
      <c r="E7" s="632"/>
      <c r="F7" s="722" t="str">
        <f>IF(E7&lt;&gt;"",IF(C7&lt;&gt;"",E7*D7,""),"")</f>
        <v/>
      </c>
    </row>
    <row r="8" spans="1:19" s="628" customFormat="1" ht="12.75">
      <c r="A8" s="782" t="str">
        <f ca="1">IF(C8&lt;&gt;"",TEXT(MID(CELL("filename",$A$3),FIND("]",CELL("filename",$A$3))+1,32),"0")&amp;"."&amp;TEXT(COUNTIF($C$5:C8,"&lt;&gt;"&amp;""),"0"),"")</f>
        <v/>
      </c>
      <c r="B8" s="758"/>
      <c r="C8" s="752"/>
      <c r="D8" s="751"/>
      <c r="E8" s="632"/>
      <c r="F8" s="722" t="str">
        <f>IF(E8&lt;&gt;"",IF(C8&lt;&gt;"",E8*D8,""),"")</f>
        <v/>
      </c>
    </row>
    <row r="9" spans="1:19" s="628" customFormat="1" ht="12.75">
      <c r="A9" s="882" t="str">
        <f ca="1">IF(C9&lt;&gt;"",TEXT(MID(CELL("filename",A5),FIND("]",CELL("filename",A5))+1,32),"0")&amp;"."&amp;TEXT(COUNTIF($C$5:C9,"&lt;&gt;"&amp;""),"0"),"")</f>
        <v/>
      </c>
      <c r="B9" s="864" t="s">
        <v>2329</v>
      </c>
      <c r="C9" s="781"/>
      <c r="D9" s="781"/>
      <c r="E9" s="632"/>
      <c r="F9" s="722" t="str">
        <f>IF(E9&lt;&gt;"",IF(C9&lt;&gt;"",E9*D9,""),"")</f>
        <v/>
      </c>
    </row>
    <row r="10" spans="1:19" s="628" customFormat="1" ht="12.75">
      <c r="A10" s="882"/>
      <c r="B10" s="864"/>
      <c r="C10" s="781"/>
      <c r="D10" s="781"/>
      <c r="E10" s="632"/>
      <c r="F10" s="722"/>
    </row>
    <row r="11" spans="1:19" s="628" customFormat="1" ht="12.75">
      <c r="A11" s="882"/>
      <c r="B11" s="862" t="s">
        <v>2044</v>
      </c>
      <c r="C11" s="781"/>
      <c r="D11" s="781"/>
      <c r="E11" s="632"/>
      <c r="F11" s="722"/>
    </row>
    <row r="12" spans="1:19" s="628" customFormat="1" ht="13.5" customHeight="1">
      <c r="A12" s="882" t="s">
        <v>2728</v>
      </c>
      <c r="B12" s="741" t="s">
        <v>2722</v>
      </c>
      <c r="C12" s="781" t="s">
        <v>199</v>
      </c>
      <c r="D12" s="781">
        <v>12</v>
      </c>
      <c r="E12" s="632"/>
      <c r="F12" s="722"/>
    </row>
    <row r="13" spans="1:19" s="628" customFormat="1" ht="13.5" customHeight="1">
      <c r="A13" s="882" t="s">
        <v>2727</v>
      </c>
      <c r="B13" s="741" t="s">
        <v>2720</v>
      </c>
      <c r="C13" s="781" t="s">
        <v>199</v>
      </c>
      <c r="D13" s="781">
        <v>5</v>
      </c>
      <c r="E13" s="632"/>
      <c r="F13" s="722"/>
    </row>
    <row r="14" spans="1:19" s="628" customFormat="1" ht="13.5" customHeight="1">
      <c r="A14" s="882" t="s">
        <v>2726</v>
      </c>
      <c r="B14" s="741" t="s">
        <v>2718</v>
      </c>
      <c r="C14" s="781" t="s">
        <v>199</v>
      </c>
      <c r="D14" s="781">
        <v>4</v>
      </c>
      <c r="E14" s="632"/>
      <c r="F14" s="722"/>
    </row>
    <row r="15" spans="1:19" s="628" customFormat="1" ht="12.75">
      <c r="A15" s="882" t="s">
        <v>2725</v>
      </c>
      <c r="B15" s="741" t="s">
        <v>2716</v>
      </c>
      <c r="C15" s="781" t="s">
        <v>199</v>
      </c>
      <c r="D15" s="781">
        <v>1</v>
      </c>
      <c r="E15" s="632"/>
      <c r="F15" s="722"/>
    </row>
    <row r="16" spans="1:19" s="628" customFormat="1" ht="12.75">
      <c r="A16" s="882" t="s">
        <v>2724</v>
      </c>
      <c r="B16" s="741" t="s">
        <v>2714</v>
      </c>
      <c r="C16" s="781" t="s">
        <v>199</v>
      </c>
      <c r="D16" s="781">
        <v>4</v>
      </c>
      <c r="E16" s="632"/>
      <c r="F16" s="722"/>
    </row>
    <row r="17" spans="1:6" s="628" customFormat="1" ht="12.75">
      <c r="A17" s="882" t="str">
        <f ca="1">IF(C17&lt;&gt;"",TEXT(MID(CELL("filename",A13),FIND("]",CELL("filename",A13))+1,32),"0")&amp;"."&amp;TEXT(COUNTIF($C$5:C17,"&lt;&gt;"&amp;""),"0"),"")</f>
        <v/>
      </c>
      <c r="B17" s="861"/>
      <c r="C17" s="781"/>
      <c r="D17" s="781"/>
      <c r="E17" s="632"/>
      <c r="F17" s="722"/>
    </row>
    <row r="18" spans="1:6" s="628" customFormat="1" ht="12.75">
      <c r="A18" s="882" t="str">
        <f ca="1">IF(C18&lt;&gt;"",TEXT(MID(CELL("filename",A14),FIND("]",CELL("filename",A14))+1,32),"0")&amp;"."&amp;TEXT(COUNTIF($C$5:C18,"&lt;&gt;"&amp;""),"0"),"")</f>
        <v/>
      </c>
      <c r="B18" s="862" t="s">
        <v>2036</v>
      </c>
      <c r="C18" s="781"/>
      <c r="D18" s="781"/>
      <c r="E18" s="632"/>
      <c r="F18" s="722"/>
    </row>
    <row r="19" spans="1:6" s="628" customFormat="1" ht="12.75">
      <c r="A19" s="882" t="s">
        <v>2723</v>
      </c>
      <c r="B19" s="741" t="s">
        <v>2722</v>
      </c>
      <c r="C19" s="781" t="s">
        <v>199</v>
      </c>
      <c r="D19" s="781">
        <v>11</v>
      </c>
      <c r="E19" s="632"/>
      <c r="F19" s="722"/>
    </row>
    <row r="20" spans="1:6" s="628" customFormat="1" ht="12.75">
      <c r="A20" s="882" t="s">
        <v>2721</v>
      </c>
      <c r="B20" s="741" t="s">
        <v>2720</v>
      </c>
      <c r="C20" s="781" t="s">
        <v>199</v>
      </c>
      <c r="D20" s="781">
        <v>1</v>
      </c>
      <c r="E20" s="632"/>
      <c r="F20" s="722"/>
    </row>
    <row r="21" spans="1:6" s="628" customFormat="1" ht="13.5" customHeight="1">
      <c r="A21" s="882" t="s">
        <v>2719</v>
      </c>
      <c r="B21" s="741" t="s">
        <v>2718</v>
      </c>
      <c r="C21" s="781" t="s">
        <v>199</v>
      </c>
      <c r="D21" s="781">
        <v>1</v>
      </c>
      <c r="E21" s="632"/>
      <c r="F21" s="722"/>
    </row>
    <row r="22" spans="1:6" s="628" customFormat="1" ht="13.5" customHeight="1">
      <c r="A22" s="882" t="s">
        <v>2717</v>
      </c>
      <c r="B22" s="741" t="s">
        <v>2716</v>
      </c>
      <c r="C22" s="781" t="s">
        <v>199</v>
      </c>
      <c r="D22" s="781">
        <v>1</v>
      </c>
      <c r="E22" s="632"/>
      <c r="F22" s="722"/>
    </row>
    <row r="23" spans="1:6" s="628" customFormat="1" ht="13.5" customHeight="1">
      <c r="A23" s="882" t="s">
        <v>2715</v>
      </c>
      <c r="B23" s="741" t="s">
        <v>2714</v>
      </c>
      <c r="C23" s="781" t="s">
        <v>199</v>
      </c>
      <c r="D23" s="781">
        <v>1</v>
      </c>
      <c r="E23" s="632"/>
      <c r="F23" s="722"/>
    </row>
    <row r="24" spans="1:6" s="628" customFormat="1" ht="12.75">
      <c r="A24" s="882" t="str">
        <f ca="1">IF(C24&lt;&gt;"",TEXT(MID(CELL("filename",A20),FIND("]",CELL("filename",A20))+1,32),"0")&amp;"."&amp;TEXT(COUNTIF($C$5:C24,"&lt;&gt;"&amp;""),"0"),"")</f>
        <v/>
      </c>
      <c r="B24" s="741"/>
      <c r="C24" s="781"/>
      <c r="D24" s="781"/>
      <c r="E24" s="632"/>
      <c r="F24" s="722"/>
    </row>
    <row r="25" spans="1:6" s="628" customFormat="1" ht="12.75">
      <c r="A25" s="882" t="str">
        <f ca="1">IF(C25&lt;&gt;"",TEXT(MID(CELL("filename",A21),FIND("]",CELL("filename",A21))+1,32),"0")&amp;"."&amp;TEXT(COUNTIF($C$5:C25,"&lt;&gt;"&amp;""),"0"),"")</f>
        <v/>
      </c>
      <c r="B25" s="864" t="s">
        <v>2515</v>
      </c>
      <c r="C25" s="781"/>
      <c r="D25" s="781"/>
      <c r="E25" s="632"/>
      <c r="F25" s="722" t="str">
        <f>IF(E25&lt;&gt;"",IF(C25&lt;&gt;"",E25*D25,""),"")</f>
        <v/>
      </c>
    </row>
    <row r="26" spans="1:6" s="628" customFormat="1" ht="12.75">
      <c r="A26" s="882" t="str">
        <f ca="1">IF(C26&lt;&gt;"",TEXT(MID(CELL("filename",A22),FIND("]",CELL("filename",A22))+1,32),"0")&amp;"."&amp;TEXT(COUNTIF($C$5:C26,"&lt;&gt;"&amp;""),"0"),"")</f>
        <v/>
      </c>
      <c r="B26" s="864"/>
      <c r="C26" s="781"/>
      <c r="D26" s="781"/>
      <c r="E26" s="632"/>
      <c r="F26" s="722"/>
    </row>
    <row r="27" spans="1:6" s="628" customFormat="1" ht="12.75">
      <c r="A27" s="882" t="str">
        <f ca="1">IF(C27&lt;&gt;"",TEXT(MID(CELL("filename",A23),FIND("]",CELL("filename",A23))+1,32),"0")&amp;"."&amp;TEXT(COUNTIF($C$5:C27,"&lt;&gt;"&amp;""),"0"),"")</f>
        <v/>
      </c>
      <c r="B27" s="862" t="s">
        <v>2514</v>
      </c>
      <c r="C27" s="781"/>
      <c r="D27" s="781"/>
      <c r="E27" s="632"/>
      <c r="F27" s="722"/>
    </row>
    <row r="28" spans="1:6" s="628" customFormat="1" ht="12.75">
      <c r="A28" s="882" t="s">
        <v>2713</v>
      </c>
      <c r="B28" s="741" t="s">
        <v>2710</v>
      </c>
      <c r="C28" s="781" t="s">
        <v>199</v>
      </c>
      <c r="D28" s="781">
        <v>21</v>
      </c>
      <c r="E28" s="632"/>
      <c r="F28" s="722"/>
    </row>
    <row r="29" spans="1:6" s="628" customFormat="1" ht="12.75">
      <c r="A29" s="882" t="s">
        <v>2712</v>
      </c>
      <c r="B29" s="861" t="s">
        <v>2708</v>
      </c>
      <c r="C29" s="781" t="s">
        <v>199</v>
      </c>
      <c r="D29" s="781">
        <v>1</v>
      </c>
      <c r="E29" s="632"/>
      <c r="F29" s="722"/>
    </row>
    <row r="30" spans="1:6" s="628" customFormat="1" ht="12.75">
      <c r="A30" s="882" t="str">
        <f ca="1">IF(C30&lt;&gt;"",TEXT(MID(CELL("filename",A26),FIND("]",CELL("filename",A26))+1,32),"0")&amp;"."&amp;TEXT(COUNTIF($C$5:C30,"&lt;&gt;"&amp;""),"0"),"")</f>
        <v/>
      </c>
      <c r="B30" s="861"/>
      <c r="C30" s="781"/>
      <c r="D30" s="781"/>
      <c r="E30" s="632"/>
      <c r="F30" s="722"/>
    </row>
    <row r="31" spans="1:6" s="628" customFormat="1" ht="12.75">
      <c r="A31" s="882" t="str">
        <f ca="1">IF(C31&lt;&gt;"",TEXT(MID(CELL("filename",A27),FIND("]",CELL("filename",A27))+1,32),"0")&amp;"."&amp;TEXT(COUNTIF($C$5:C31,"&lt;&gt;"&amp;""),"0"),"")</f>
        <v/>
      </c>
      <c r="B31" s="862" t="s">
        <v>2506</v>
      </c>
      <c r="C31" s="781"/>
      <c r="D31" s="781"/>
      <c r="E31" s="632"/>
      <c r="F31" s="722"/>
    </row>
    <row r="32" spans="1:6" s="628" customFormat="1" ht="12.75">
      <c r="A32" s="882" t="s">
        <v>2711</v>
      </c>
      <c r="B32" s="741" t="s">
        <v>2710</v>
      </c>
      <c r="C32" s="781" t="s">
        <v>199</v>
      </c>
      <c r="D32" s="781">
        <v>13</v>
      </c>
      <c r="E32" s="632"/>
      <c r="F32" s="722"/>
    </row>
    <row r="33" spans="1:6" s="628" customFormat="1" ht="12.75">
      <c r="A33" s="882" t="s">
        <v>2709</v>
      </c>
      <c r="B33" s="861" t="s">
        <v>2708</v>
      </c>
      <c r="C33" s="781" t="s">
        <v>199</v>
      </c>
      <c r="D33" s="781">
        <v>1</v>
      </c>
      <c r="E33" s="632"/>
      <c r="F33" s="722"/>
    </row>
    <row r="34" spans="1:6" s="628" customFormat="1" ht="12.75">
      <c r="A34" s="882" t="str">
        <f ca="1">IF(C34&lt;&gt;"",TEXT(MID(CELL("filename",A30),FIND("]",CELL("filename",A30))+1,32),"0")&amp;"."&amp;TEXT(COUNTIF($C$5:C34,"&lt;&gt;"&amp;""),"0"),"")</f>
        <v/>
      </c>
      <c r="B34" s="861"/>
      <c r="C34" s="781"/>
      <c r="D34" s="781"/>
      <c r="E34" s="632"/>
      <c r="F34" s="722"/>
    </row>
    <row r="35" spans="1:6" s="628" customFormat="1" ht="12.75">
      <c r="A35" s="882" t="str">
        <f ca="1">IF(C35&lt;&gt;"",TEXT(MID(CELL("filename",A31),FIND("]",CELL("filename",A31))+1,32),"0")&amp;"."&amp;TEXT(COUNTIF($C$5:C35,"&lt;&gt;"&amp;""),"0"),"")</f>
        <v/>
      </c>
      <c r="B35" s="861"/>
      <c r="C35" s="781"/>
      <c r="D35" s="781"/>
      <c r="E35" s="632"/>
      <c r="F35" s="722"/>
    </row>
    <row r="36" spans="1:6" s="628" customFormat="1" ht="12.75">
      <c r="A36" s="882" t="str">
        <f ca="1">IF(C36&lt;&gt;"",TEXT(MID(CELL("filename",A32),FIND("]",CELL("filename",A32))+1,32),"0")&amp;"."&amp;TEXT(COUNTIF($C$5:C36,"&lt;&gt;"&amp;""),"0"),"")</f>
        <v/>
      </c>
      <c r="B36" s="861"/>
      <c r="C36" s="781"/>
      <c r="D36" s="781"/>
      <c r="E36" s="632"/>
      <c r="F36" s="722"/>
    </row>
    <row r="37" spans="1:6" s="628" customFormat="1" ht="12.75">
      <c r="A37" s="882" t="str">
        <f ca="1">IF(C37&lt;&gt;"",TEXT(MID(CELL("filename",A33),FIND("]",CELL("filename",A33))+1,32),"0")&amp;"."&amp;TEXT(COUNTIF($C$5:C37,"&lt;&gt;"&amp;""),"0"),"")</f>
        <v/>
      </c>
      <c r="B37" s="861"/>
      <c r="C37" s="781"/>
      <c r="D37" s="781"/>
      <c r="E37" s="632"/>
      <c r="F37" s="722"/>
    </row>
    <row r="38" spans="1:6" s="628" customFormat="1" ht="12.75">
      <c r="A38" s="882" t="str">
        <f ca="1">IF(C38&lt;&gt;"",TEXT(MID(CELL("filename",A34),FIND("]",CELL("filename",A34))+1,32),"0")&amp;"."&amp;TEXT(COUNTIF($C$5:C38,"&lt;&gt;"&amp;""),"0"),"")</f>
        <v/>
      </c>
      <c r="B38" s="861"/>
      <c r="C38" s="781"/>
      <c r="D38" s="781"/>
      <c r="E38" s="632"/>
      <c r="F38" s="722"/>
    </row>
    <row r="39" spans="1:6" s="628" customFormat="1" ht="12.75">
      <c r="A39" s="882" t="str">
        <f ca="1">IF(C39&lt;&gt;"",TEXT(MID(CELL("filename",A35),FIND("]",CELL("filename",A35))+1,32),"0")&amp;"."&amp;TEXT(COUNTIF($C$5:C39,"&lt;&gt;"&amp;""),"0"),"")</f>
        <v/>
      </c>
      <c r="B39" s="861"/>
      <c r="C39" s="781"/>
      <c r="D39" s="781"/>
      <c r="E39" s="632"/>
      <c r="F39" s="722"/>
    </row>
    <row r="40" spans="1:6" s="628" customFormat="1" ht="12.75">
      <c r="A40" s="882" t="str">
        <f ca="1">IF(C40&lt;&gt;"",TEXT(MID(CELL("filename",A36),FIND("]",CELL("filename",A36))+1,32),"0")&amp;"."&amp;TEXT(COUNTIF($C$5:C40,"&lt;&gt;"&amp;""),"0"),"")</f>
        <v/>
      </c>
      <c r="B40" s="861"/>
      <c r="C40" s="781"/>
      <c r="D40" s="781"/>
      <c r="E40" s="632"/>
      <c r="F40" s="722"/>
    </row>
    <row r="41" spans="1:6" s="628" customFormat="1" ht="12.75">
      <c r="A41" s="882" t="str">
        <f ca="1">IF(C41&lt;&gt;"",TEXT(MID(CELL("filename",A37),FIND("]",CELL("filename",A37))+1,32),"0")&amp;"."&amp;TEXT(COUNTIF($C$5:C41,"&lt;&gt;"&amp;""),"0"),"")</f>
        <v/>
      </c>
      <c r="B41" s="861"/>
      <c r="C41" s="781"/>
      <c r="D41" s="781"/>
      <c r="E41" s="632"/>
      <c r="F41" s="722"/>
    </row>
    <row r="42" spans="1:6" s="628" customFormat="1" ht="12.75">
      <c r="A42" s="882"/>
      <c r="B42" s="861"/>
      <c r="C42" s="781"/>
      <c r="D42" s="781"/>
      <c r="E42" s="632"/>
      <c r="F42" s="722"/>
    </row>
    <row r="43" spans="1:6" s="628" customFormat="1" ht="12.75">
      <c r="A43" s="882"/>
      <c r="B43" s="861"/>
      <c r="C43" s="781"/>
      <c r="D43" s="781"/>
      <c r="E43" s="632"/>
      <c r="F43" s="722"/>
    </row>
    <row r="44" spans="1:6" s="628" customFormat="1" ht="12.75">
      <c r="A44" s="882"/>
      <c r="B44" s="861"/>
      <c r="C44" s="781"/>
      <c r="D44" s="781"/>
      <c r="E44" s="632"/>
      <c r="F44" s="722"/>
    </row>
    <row r="45" spans="1:6" s="628" customFormat="1" ht="12.75">
      <c r="A45" s="882"/>
      <c r="B45" s="861"/>
      <c r="C45" s="781"/>
      <c r="D45" s="781"/>
      <c r="E45" s="632"/>
      <c r="F45" s="722"/>
    </row>
    <row r="46" spans="1:6" s="628" customFormat="1" ht="12.75">
      <c r="A46" s="882"/>
      <c r="B46" s="861"/>
      <c r="C46" s="781"/>
      <c r="D46" s="781"/>
      <c r="E46" s="632"/>
      <c r="F46" s="722"/>
    </row>
    <row r="47" spans="1:6" s="628" customFormat="1" ht="12.75">
      <c r="A47" s="882"/>
      <c r="B47" s="861"/>
      <c r="C47" s="781"/>
      <c r="D47" s="781"/>
      <c r="E47" s="632"/>
      <c r="F47" s="722"/>
    </row>
    <row r="48" spans="1:6" s="628" customFormat="1" ht="12.75">
      <c r="A48" s="882"/>
      <c r="B48" s="861"/>
      <c r="C48" s="781"/>
      <c r="D48" s="781"/>
      <c r="E48" s="632"/>
      <c r="F48" s="722"/>
    </row>
    <row r="49" spans="1:6" s="628" customFormat="1" ht="12.75">
      <c r="A49" s="882"/>
      <c r="B49" s="861"/>
      <c r="C49" s="781"/>
      <c r="D49" s="781"/>
      <c r="E49" s="632"/>
      <c r="F49" s="722"/>
    </row>
    <row r="50" spans="1:6" s="628" customFormat="1" ht="12.75">
      <c r="A50" s="882"/>
      <c r="B50" s="861"/>
      <c r="C50" s="781"/>
      <c r="D50" s="781"/>
      <c r="E50" s="632"/>
      <c r="F50" s="722"/>
    </row>
    <row r="51" spans="1:6" s="628" customFormat="1" ht="12.75">
      <c r="A51" s="882"/>
      <c r="B51" s="861"/>
      <c r="C51" s="781"/>
      <c r="D51" s="781"/>
      <c r="E51" s="632"/>
      <c r="F51" s="722"/>
    </row>
    <row r="52" spans="1:6" s="628" customFormat="1" ht="12.75">
      <c r="A52" s="882" t="str">
        <f ca="1">IF(C52&lt;&gt;"",TEXT(MID(CELL("filename",A31),FIND("]",CELL("filename",A31))+1,32),"0")&amp;"."&amp;TEXT(COUNTIF($C$5:C52,"&lt;&gt;"&amp;""),"0"),"")</f>
        <v/>
      </c>
      <c r="B52" s="861"/>
      <c r="C52" s="781"/>
      <c r="D52" s="781"/>
      <c r="E52" s="632"/>
      <c r="F52" s="722"/>
    </row>
    <row r="53" spans="1:6" s="628" customFormat="1" ht="12.75">
      <c r="A53" s="882" t="str">
        <f ca="1">IF(C53&lt;&gt;"",TEXT(MID(CELL("filename",#REF!),FIND("]",CELL("filename",#REF!))+1,32),"0")&amp;"."&amp;TEXT(COUNTIF($C$5:C53,"&lt;&gt;"&amp;""),"0"),"")</f>
        <v/>
      </c>
      <c r="B53" s="861"/>
      <c r="C53" s="781"/>
      <c r="D53" s="781"/>
      <c r="E53" s="632"/>
      <c r="F53" s="722"/>
    </row>
    <row r="54" spans="1:6">
      <c r="A54" s="1158" t="s">
        <v>1839</v>
      </c>
      <c r="B54" s="1159"/>
      <c r="C54" s="1159"/>
      <c r="D54" s="1159"/>
      <c r="E54" s="1160"/>
      <c r="F54" s="860"/>
    </row>
    <row r="55" spans="1:6">
      <c r="B55" s="884"/>
    </row>
  </sheetData>
  <sheetProtection algorithmName="SHA-512" hashValue="cSHMYqoaK/NyF9rfqQbxU/qF3vA63TzYtXhK+weTNINtEuj4Aon/GI7HVbgsygLWsH7fsqIWL/x4/EaqOqUiyA==" saltValue="WUIpK/H4Rf9XGwSmhYDrHA==" spinCount="100000" sheet="1" objects="1" scenarios="1"/>
  <protectedRanges>
    <protectedRange sqref="E5:E8 E29:E30 E33:E53" name="Sheet 1_2_2" securityDescriptor="O:WDG:WDD:(A;;CC;;;WD)"/>
    <protectedRange sqref="F5:F8" name="Sheet 1_2_2_1" securityDescriptor="O:WDG:WDD:(A;;CC;;;WD)"/>
    <protectedRange sqref="E31:E32 E13:E16 E20:E28" name="Sheet 1_2_2_3"/>
    <protectedRange sqref="E17:E19 E9:E12" name="Sheet 1_2_2_3_1"/>
    <protectedRange sqref="F9:F53" name="Sheet 1_2_2_1_1_1"/>
  </protectedRanges>
  <mergeCells count="1">
    <mergeCell ref="A54:E54"/>
  </mergeCells>
  <printOptions horizontalCentered="1"/>
  <pageMargins left="0.39370078740157483" right="0.39370078740157483" top="0.39370078740157483" bottom="0.59055118110236227" header="0.39370078740157483" footer="0.39370078740157483"/>
  <pageSetup paperSize="9" fitToHeight="0" orientation="portrait" useFirstPageNumber="1" r:id="rId1"/>
  <headerFooter>
    <oddHeader xml:space="preserve">&amp;R&amp;"+,Regular"&amp;8&amp;K01+010&amp;G
</oddHeader>
    <oddFooter xml:space="preserve">&amp;L&amp;A&amp;R&amp;P </oddFooter>
  </headerFooter>
  <legacyDrawingHF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F52"/>
  <sheetViews>
    <sheetView view="pageBreakPreview" zoomScaleNormal="100" zoomScaleSheetLayoutView="100" workbookViewId="0">
      <selection sqref="A1:D1048576"/>
    </sheetView>
  </sheetViews>
  <sheetFormatPr defaultColWidth="6.5703125" defaultRowHeight="15"/>
  <cols>
    <col min="1" max="1" width="7.42578125" style="595" customWidth="1"/>
    <col min="2" max="2" width="48.7109375" style="595" customWidth="1"/>
    <col min="3" max="3" width="5.42578125" style="595" customWidth="1"/>
    <col min="4" max="4" width="7.42578125" style="595" customWidth="1"/>
    <col min="5" max="6" width="12.85546875" style="590" customWidth="1"/>
    <col min="7" max="16384" width="6.5703125" style="590"/>
  </cols>
  <sheetData>
    <row r="1" spans="1:6" s="628" customFormat="1" ht="14.1" customHeight="1">
      <c r="A1" s="776" t="str">
        <f>[11]MS!G2</f>
        <v>A878</v>
      </c>
      <c r="B1" s="775" t="str">
        <f>[11]MS!H2</f>
        <v>Civil Aviation</v>
      </c>
      <c r="C1" s="774"/>
      <c r="D1" s="716"/>
      <c r="E1" s="715"/>
      <c r="F1" s="715"/>
    </row>
    <row r="2" spans="1:6" s="628" customFormat="1" ht="14.1" customHeight="1">
      <c r="A2" s="775" t="str">
        <f>Index!B26</f>
        <v>6.18 - W20 - Closed Circuit Television (CCTV)</v>
      </c>
      <c r="B2" s="775"/>
      <c r="C2" s="774"/>
      <c r="D2" s="716"/>
      <c r="E2" s="715"/>
      <c r="F2" s="715"/>
    </row>
    <row r="3" spans="1:6" s="628" customFormat="1" ht="14.1" customHeight="1">
      <c r="A3" s="773" t="s">
        <v>2018</v>
      </c>
      <c r="B3" s="772"/>
      <c r="C3" s="771"/>
      <c r="D3" s="716"/>
      <c r="E3" s="715"/>
      <c r="F3" s="715"/>
    </row>
    <row r="4" spans="1:6" s="628" customFormat="1" ht="14.1" customHeight="1">
      <c r="A4" s="875" t="s">
        <v>2017</v>
      </c>
      <c r="B4" s="874" t="s">
        <v>0</v>
      </c>
      <c r="C4" s="874" t="s">
        <v>713</v>
      </c>
      <c r="D4" s="874" t="s">
        <v>714</v>
      </c>
      <c r="E4" s="873" t="s">
        <v>715</v>
      </c>
      <c r="F4" s="873" t="s">
        <v>275</v>
      </c>
    </row>
    <row r="5" spans="1:6" s="628" customFormat="1" ht="12.75">
      <c r="A5" s="756"/>
      <c r="B5" s="758"/>
      <c r="C5" s="871"/>
      <c r="D5" s="870"/>
      <c r="E5" s="869"/>
      <c r="F5" s="722" t="str">
        <f>IF(E5&lt;&gt;"",IF(C5&lt;&gt;"",E5*D5,""),"")</f>
        <v/>
      </c>
    </row>
    <row r="6" spans="1:6" s="628" customFormat="1" ht="19.7" customHeight="1">
      <c r="A6" s="868" t="str">
        <f ca="1">IF(C6&lt;&gt;"",TEXT(MID(CELL("filename",#REF!),FIND("]",CELL("filename",#REF!))+1,32),"0")&amp;"."&amp;TEXT(COUNTIF($C$5:C6,"&lt;&gt;"&amp;""),"0"),"")</f>
        <v/>
      </c>
      <c r="B6" s="867" t="s">
        <v>2758</v>
      </c>
      <c r="C6" s="752"/>
      <c r="D6" s="751"/>
      <c r="E6" s="866"/>
      <c r="F6" s="722" t="str">
        <f>IF(E6&lt;&gt;"",IF(C6&lt;&gt;"",E6*D6,""),"")</f>
        <v/>
      </c>
    </row>
    <row r="7" spans="1:6" s="698" customFormat="1" ht="36">
      <c r="A7" s="782" t="str">
        <f ca="1">IF(C7&lt;&gt;"",TEXT(MID(CELL("filename",$A$3),FIND("]",CELL("filename",$A$3))+1,32),"0")&amp;"."&amp;TEXT(COUNTIF($C$5:C7,"&lt;&gt;"&amp;""),"0"),"")</f>
        <v/>
      </c>
      <c r="B7" s="759" t="s">
        <v>2757</v>
      </c>
      <c r="C7" s="752"/>
      <c r="D7" s="751"/>
      <c r="E7" s="632"/>
      <c r="F7" s="722" t="str">
        <f>IF(E7&lt;&gt;"",IF(C7&lt;&gt;"",E7*D7,""),"")</f>
        <v/>
      </c>
    </row>
    <row r="8" spans="1:6" s="628" customFormat="1" ht="12.75">
      <c r="A8" s="782" t="str">
        <f ca="1">IF(C8&lt;&gt;"",TEXT(MID(CELL("filename",$A$3),FIND("]",CELL("filename",$A$3))+1,32),"0")&amp;"."&amp;TEXT(COUNTIF($C$5:C8,"&lt;&gt;"&amp;""),"0"),"")</f>
        <v/>
      </c>
      <c r="B8" s="758"/>
      <c r="C8" s="752"/>
      <c r="D8" s="751"/>
      <c r="E8" s="632"/>
      <c r="F8" s="722" t="str">
        <f>IF(E8&lt;&gt;"",IF(C8&lt;&gt;"",E8*D8,""),"")</f>
        <v/>
      </c>
    </row>
    <row r="9" spans="1:6" s="628" customFormat="1" ht="12.75">
      <c r="A9" s="782" t="str">
        <f ca="1">IF(C9&lt;&gt;"",TEXT(MID(CELL("filename",$A$3),FIND("]",CELL("filename",$A$3))+1,32),"0")&amp;"."&amp;TEXT(COUNTIF($C$5:C9,"&lt;&gt;"&amp;""),"0"),"")</f>
        <v/>
      </c>
      <c r="B9" s="864" t="s">
        <v>2024</v>
      </c>
      <c r="C9" s="781"/>
      <c r="D9" s="781"/>
      <c r="E9" s="632"/>
      <c r="F9" s="722" t="str">
        <f>IF(E9&lt;&gt;"",IF(C9&lt;&gt;"",E9*D9,""),"")</f>
        <v/>
      </c>
    </row>
    <row r="10" spans="1:6" s="628" customFormat="1" ht="12.75">
      <c r="A10" s="782"/>
      <c r="B10" s="864"/>
      <c r="C10" s="781"/>
      <c r="D10" s="781"/>
      <c r="E10" s="632"/>
      <c r="F10" s="722"/>
    </row>
    <row r="11" spans="1:6" s="628" customFormat="1" ht="12.75">
      <c r="A11" s="782" t="s">
        <v>2756</v>
      </c>
      <c r="B11" s="861" t="s">
        <v>2755</v>
      </c>
      <c r="C11" s="781" t="s">
        <v>199</v>
      </c>
      <c r="D11" s="781">
        <v>1</v>
      </c>
      <c r="E11" s="632"/>
      <c r="F11" s="722"/>
    </row>
    <row r="12" spans="1:6" s="628" customFormat="1" ht="12.75">
      <c r="A12" s="782" t="s">
        <v>2754</v>
      </c>
      <c r="B12" s="861" t="s">
        <v>2753</v>
      </c>
      <c r="C12" s="781" t="s">
        <v>199</v>
      </c>
      <c r="D12" s="781">
        <v>1</v>
      </c>
      <c r="E12" s="632"/>
      <c r="F12" s="722"/>
    </row>
    <row r="13" spans="1:6" s="628" customFormat="1" ht="12.75">
      <c r="A13" s="782" t="s">
        <v>2752</v>
      </c>
      <c r="B13" s="741" t="s">
        <v>2751</v>
      </c>
      <c r="C13" s="781" t="s">
        <v>199</v>
      </c>
      <c r="D13" s="781">
        <v>1</v>
      </c>
      <c r="E13" s="632"/>
      <c r="F13" s="722"/>
    </row>
    <row r="14" spans="1:6" s="628" customFormat="1" ht="12.75">
      <c r="A14" s="782" t="s">
        <v>2750</v>
      </c>
      <c r="B14" s="741" t="s">
        <v>2749</v>
      </c>
      <c r="C14" s="781" t="s">
        <v>199</v>
      </c>
      <c r="D14" s="781">
        <v>1</v>
      </c>
      <c r="E14" s="632"/>
      <c r="F14" s="765"/>
    </row>
    <row r="15" spans="1:6" s="628" customFormat="1" ht="12.75">
      <c r="A15" s="782" t="s">
        <v>2748</v>
      </c>
      <c r="B15" s="741" t="s">
        <v>2747</v>
      </c>
      <c r="C15" s="781" t="s">
        <v>199</v>
      </c>
      <c r="D15" s="781">
        <v>1</v>
      </c>
      <c r="E15" s="632"/>
      <c r="F15" s="765"/>
    </row>
    <row r="16" spans="1:6" s="628" customFormat="1" ht="12.75">
      <c r="A16" s="782" t="s">
        <v>2746</v>
      </c>
      <c r="B16" s="741" t="s">
        <v>2745</v>
      </c>
      <c r="C16" s="781" t="s">
        <v>199</v>
      </c>
      <c r="D16" s="781">
        <v>8</v>
      </c>
      <c r="E16" s="632"/>
      <c r="F16" s="722"/>
    </row>
    <row r="17" spans="1:6" s="628" customFormat="1" ht="12.75">
      <c r="A17" s="782" t="str">
        <f ca="1">IF(C17&lt;&gt;"",TEXT(MID(CELL("filename",$A$3),FIND("]",CELL("filename",$A$3))+1,32),"0")&amp;"."&amp;TEXT(COUNTIF($C$5:C17,"&lt;&gt;"&amp;""),"0"),"")</f>
        <v/>
      </c>
      <c r="B17" s="861"/>
      <c r="C17" s="781"/>
      <c r="D17" s="781"/>
      <c r="E17" s="632"/>
      <c r="F17" s="722"/>
    </row>
    <row r="18" spans="1:6" s="628" customFormat="1" ht="12.75">
      <c r="A18" s="782" t="str">
        <f ca="1">IF(C18&lt;&gt;"",TEXT(MID(CELL("filename",$A$3),FIND("]",CELL("filename",$A$3))+1,32),"0")&amp;"."&amp;TEXT(COUNTIF($C$5:C18,"&lt;&gt;"&amp;""),"0"),"")</f>
        <v/>
      </c>
      <c r="B18" s="864" t="s">
        <v>2329</v>
      </c>
      <c r="C18" s="781"/>
      <c r="D18" s="781"/>
      <c r="E18" s="632"/>
      <c r="F18" s="722"/>
    </row>
    <row r="19" spans="1:6" s="628" customFormat="1" ht="12.75">
      <c r="A19" s="782" t="str">
        <f ca="1">IF(C19&lt;&gt;"",TEXT(MID(CELL("filename",$A$3),FIND("]",CELL("filename",$A$3))+1,32),"0")&amp;"."&amp;TEXT(COUNTIF($C$5:C19,"&lt;&gt;"&amp;""),"0"),"")</f>
        <v/>
      </c>
      <c r="B19" s="864"/>
      <c r="C19" s="781"/>
      <c r="D19" s="781"/>
      <c r="E19" s="632"/>
      <c r="F19" s="722"/>
    </row>
    <row r="20" spans="1:6" s="628" customFormat="1" ht="12.75">
      <c r="A20" s="782" t="str">
        <f ca="1">IF(C20&lt;&gt;"",TEXT(MID(CELL("filename",$A$3),FIND("]",CELL("filename",$A$3))+1,32),"0")&amp;"."&amp;TEXT(COUNTIF($C$5:C20,"&lt;&gt;"&amp;""),"0"),"")</f>
        <v/>
      </c>
      <c r="B20" s="862" t="s">
        <v>2044</v>
      </c>
      <c r="C20" s="781"/>
      <c r="D20" s="781"/>
      <c r="E20" s="632"/>
      <c r="F20" s="722"/>
    </row>
    <row r="21" spans="1:6" s="628" customFormat="1" ht="12.75">
      <c r="A21" s="782" t="s">
        <v>2744</v>
      </c>
      <c r="B21" s="861" t="s">
        <v>2740</v>
      </c>
      <c r="C21" s="781" t="s">
        <v>199</v>
      </c>
      <c r="D21" s="781">
        <v>6</v>
      </c>
      <c r="E21" s="632"/>
      <c r="F21" s="722"/>
    </row>
    <row r="22" spans="1:6" s="628" customFormat="1" ht="12.75">
      <c r="A22" s="782" t="s">
        <v>2743</v>
      </c>
      <c r="B22" s="741" t="s">
        <v>2742</v>
      </c>
      <c r="C22" s="781" t="s">
        <v>199</v>
      </c>
      <c r="D22" s="781">
        <v>1</v>
      </c>
      <c r="E22" s="632"/>
      <c r="F22" s="722"/>
    </row>
    <row r="23" spans="1:6" s="628" customFormat="1" ht="12.75">
      <c r="A23" s="782" t="str">
        <f ca="1">IF(C23&lt;&gt;"",TEXT(MID(CELL("filename",$A$3),FIND("]",CELL("filename",$A$3))+1,32),"0")&amp;"."&amp;TEXT(COUNTIF($C$5:C23,"&lt;&gt;"&amp;""),"0"),"")</f>
        <v/>
      </c>
      <c r="B23" s="741"/>
      <c r="C23" s="781"/>
      <c r="D23" s="781"/>
      <c r="E23" s="632"/>
      <c r="F23" s="722"/>
    </row>
    <row r="24" spans="1:6" s="628" customFormat="1" ht="12.75">
      <c r="A24" s="782" t="str">
        <f ca="1">IF(C24&lt;&gt;"",TEXT(MID(CELL("filename",$A$3),FIND("]",CELL("filename",$A$3))+1,32),"0")&amp;"."&amp;TEXT(COUNTIF($C$5:C24,"&lt;&gt;"&amp;""),"0"),"")</f>
        <v/>
      </c>
      <c r="B24" s="862" t="s">
        <v>2036</v>
      </c>
      <c r="C24" s="781"/>
      <c r="D24" s="781"/>
      <c r="E24" s="632"/>
      <c r="F24" s="722"/>
    </row>
    <row r="25" spans="1:6" s="628" customFormat="1" ht="12.75">
      <c r="A25" s="782" t="s">
        <v>2741</v>
      </c>
      <c r="B25" s="741" t="s">
        <v>2740</v>
      </c>
      <c r="C25" s="781" t="s">
        <v>199</v>
      </c>
      <c r="D25" s="781">
        <v>2</v>
      </c>
      <c r="E25" s="632"/>
      <c r="F25" s="722"/>
    </row>
    <row r="26" spans="1:6" s="628" customFormat="1" ht="12.75">
      <c r="A26" s="782" t="str">
        <f ca="1">IF(C26&lt;&gt;"",TEXT(MID(CELL("filename",$A$3),FIND("]",CELL("filename",$A$3))+1,32),"0")&amp;"."&amp;TEXT(COUNTIF($C$5:C26,"&lt;&gt;"&amp;""),"0"),"")</f>
        <v/>
      </c>
      <c r="B26" s="741"/>
      <c r="C26" s="781"/>
      <c r="D26" s="781"/>
      <c r="E26" s="632"/>
      <c r="F26" s="722"/>
    </row>
    <row r="27" spans="1:6" s="628" customFormat="1" ht="12.75">
      <c r="A27" s="782" t="str">
        <f ca="1">IF(C27&lt;&gt;"",TEXT(MID(CELL("filename",$A$3),FIND("]",CELL("filename",$A$3))+1,32),"0")&amp;"."&amp;TEXT(COUNTIF($C$5:C27,"&lt;&gt;"&amp;""),"0"),"")</f>
        <v/>
      </c>
      <c r="B27" s="864" t="s">
        <v>2739</v>
      </c>
      <c r="C27" s="781"/>
      <c r="D27" s="781"/>
      <c r="E27" s="632"/>
      <c r="F27" s="722"/>
    </row>
    <row r="28" spans="1:6" s="628" customFormat="1" ht="12.75">
      <c r="A28" s="782" t="str">
        <f ca="1">IF(C28&lt;&gt;"",TEXT(MID(CELL("filename",$A$3),FIND("]",CELL("filename",$A$3))+1,32),"0")&amp;"."&amp;TEXT(COUNTIF($C$5:C28,"&lt;&gt;"&amp;""),"0"),"")</f>
        <v/>
      </c>
      <c r="B28" s="864"/>
      <c r="C28" s="781"/>
      <c r="D28" s="781"/>
      <c r="E28" s="632"/>
      <c r="F28" s="722"/>
    </row>
    <row r="29" spans="1:6" s="628" customFormat="1" ht="12.75">
      <c r="A29" s="782" t="s">
        <v>2738</v>
      </c>
      <c r="B29" s="861" t="s">
        <v>2737</v>
      </c>
      <c r="C29" s="781" t="s">
        <v>199</v>
      </c>
      <c r="D29" s="781">
        <v>18</v>
      </c>
      <c r="E29" s="632"/>
      <c r="F29" s="722"/>
    </row>
    <row r="30" spans="1:6" s="628" customFormat="1" ht="12.75">
      <c r="A30" s="782" t="str">
        <f ca="1">IF(C30&lt;&gt;"",TEXT(MID(CELL("filename",$A$3),FIND("]",CELL("filename",$A$3))+1,32),"0")&amp;"."&amp;TEXT(COUNTIF($C$5:C30,"&lt;&gt;"&amp;""),"0"),"")</f>
        <v/>
      </c>
      <c r="B30" s="861"/>
      <c r="C30" s="781"/>
      <c r="D30" s="781"/>
      <c r="E30" s="632"/>
      <c r="F30" s="722"/>
    </row>
    <row r="31" spans="1:6" s="628" customFormat="1" ht="12.75">
      <c r="A31" s="782" t="str">
        <f ca="1">IF(C31&lt;&gt;"",TEXT(MID(CELL("filename",$A$3),FIND("]",CELL("filename",$A$3))+1,32),"0")&amp;"."&amp;TEXT(COUNTIF($C$5:C31,"&lt;&gt;"&amp;""),"0"),"")</f>
        <v/>
      </c>
      <c r="B31" s="864" t="s">
        <v>2515</v>
      </c>
      <c r="C31" s="781"/>
      <c r="D31" s="781"/>
      <c r="E31" s="632"/>
      <c r="F31" s="722"/>
    </row>
    <row r="32" spans="1:6" s="628" customFormat="1" ht="12.75">
      <c r="A32" s="782" t="str">
        <f ca="1">IF(C32&lt;&gt;"",TEXT(MID(CELL("filename",$A$3),FIND("]",CELL("filename",$A$3))+1,32),"0")&amp;"."&amp;TEXT(COUNTIF($C$5:C32,"&lt;&gt;"&amp;""),"0"),"")</f>
        <v/>
      </c>
      <c r="B32" s="864"/>
      <c r="C32" s="781"/>
      <c r="D32" s="781"/>
      <c r="E32" s="632"/>
      <c r="F32" s="722"/>
    </row>
    <row r="33" spans="1:6" s="628" customFormat="1" ht="12.75">
      <c r="A33" s="782" t="str">
        <f ca="1">IF(C33&lt;&gt;"",TEXT(MID(CELL("filename",$A$3),FIND("]",CELL("filename",$A$3))+1,32),"0")&amp;"."&amp;TEXT(COUNTIF($C$5:C33,"&lt;&gt;"&amp;""),"0"),"")</f>
        <v/>
      </c>
      <c r="B33" s="862" t="s">
        <v>2044</v>
      </c>
      <c r="C33" s="781"/>
      <c r="D33" s="781"/>
      <c r="E33" s="632"/>
      <c r="F33" s="722"/>
    </row>
    <row r="34" spans="1:6" s="628" customFormat="1" ht="25.5">
      <c r="A34" s="782" t="s">
        <v>2736</v>
      </c>
      <c r="B34" s="740" t="s">
        <v>2734</v>
      </c>
      <c r="C34" s="781" t="s">
        <v>199</v>
      </c>
      <c r="D34" s="781">
        <v>6</v>
      </c>
      <c r="E34" s="632"/>
      <c r="F34" s="722"/>
    </row>
    <row r="35" spans="1:6" s="628" customFormat="1" ht="12.75">
      <c r="A35" s="782" t="str">
        <f ca="1">IF(C35&lt;&gt;"",TEXT(MID(CELL("filename",$A$3),FIND("]",CELL("filename",$A$3))+1,32),"0")&amp;"."&amp;TEXT(COUNTIF($C$5:C35,"&lt;&gt;"&amp;""),"0"),"")</f>
        <v/>
      </c>
      <c r="B35" s="741"/>
      <c r="C35" s="781"/>
      <c r="D35" s="781"/>
      <c r="E35" s="632"/>
      <c r="F35" s="722"/>
    </row>
    <row r="36" spans="1:6" s="628" customFormat="1" ht="12.75">
      <c r="A36" s="782" t="str">
        <f ca="1">IF(C36&lt;&gt;"",TEXT(MID(CELL("filename",$A$3),FIND("]",CELL("filename",$A$3))+1,32),"0")&amp;"."&amp;TEXT(COUNTIF($C$5:C36,"&lt;&gt;"&amp;""),"0"),"")</f>
        <v/>
      </c>
      <c r="B36" s="862" t="s">
        <v>2036</v>
      </c>
      <c r="C36" s="781"/>
      <c r="D36" s="781"/>
      <c r="E36" s="632"/>
      <c r="F36" s="722"/>
    </row>
    <row r="37" spans="1:6" s="628" customFormat="1" ht="25.5">
      <c r="A37" s="782" t="s">
        <v>2735</v>
      </c>
      <c r="B37" s="740" t="s">
        <v>2734</v>
      </c>
      <c r="C37" s="781" t="s">
        <v>199</v>
      </c>
      <c r="D37" s="781">
        <v>2</v>
      </c>
      <c r="E37" s="632"/>
      <c r="F37" s="722"/>
    </row>
    <row r="38" spans="1:6" s="628" customFormat="1" ht="25.5">
      <c r="A38" s="782" t="s">
        <v>2733</v>
      </c>
      <c r="B38" s="740" t="s">
        <v>2732</v>
      </c>
      <c r="C38" s="781" t="s">
        <v>199</v>
      </c>
      <c r="D38" s="781">
        <v>1</v>
      </c>
      <c r="E38" s="632"/>
      <c r="F38" s="722"/>
    </row>
    <row r="39" spans="1:6" s="628" customFormat="1" ht="12.75">
      <c r="A39" s="782" t="s">
        <v>2731</v>
      </c>
      <c r="B39" s="741" t="s">
        <v>2730</v>
      </c>
      <c r="C39" s="781" t="s">
        <v>199</v>
      </c>
      <c r="D39" s="781">
        <v>1</v>
      </c>
      <c r="E39" s="632"/>
      <c r="F39" s="722"/>
    </row>
    <row r="40" spans="1:6" s="628" customFormat="1" ht="12.75">
      <c r="A40" s="782" t="str">
        <f ca="1">IF(C40&lt;&gt;"",TEXT(MID(CELL("filename",$A$3),FIND("]",CELL("filename",$A$3))+1,32),"0")&amp;"."&amp;TEXT(COUNTIF($C$5:C40,"&lt;&gt;"&amp;""),"0"),"")</f>
        <v/>
      </c>
      <c r="B40" s="861"/>
      <c r="C40" s="781"/>
      <c r="D40" s="781"/>
      <c r="E40" s="632"/>
      <c r="F40" s="722"/>
    </row>
    <row r="41" spans="1:6" s="628" customFormat="1" ht="12.75">
      <c r="A41" s="782" t="str">
        <f ca="1">IF(C41&lt;&gt;"",TEXT(MID(CELL("filename",$A$3),FIND("]",CELL("filename",$A$3))+1,32),"0")&amp;"."&amp;TEXT(COUNTIF($C$5:C41,"&lt;&gt;"&amp;""),"0"),"")</f>
        <v/>
      </c>
      <c r="B41" s="861"/>
      <c r="C41" s="781"/>
      <c r="D41" s="781"/>
      <c r="E41" s="632"/>
      <c r="F41" s="722"/>
    </row>
    <row r="42" spans="1:6" s="628" customFormat="1" ht="12.75">
      <c r="A42" s="782" t="str">
        <f ca="1">IF(C42&lt;&gt;"",TEXT(MID(CELL("filename",$A$3),FIND("]",CELL("filename",$A$3))+1,32),"0")&amp;"."&amp;TEXT(COUNTIF($C$5:C42,"&lt;&gt;"&amp;""),"0"),"")</f>
        <v/>
      </c>
      <c r="B42" s="861"/>
      <c r="C42" s="781"/>
      <c r="D42" s="781"/>
      <c r="E42" s="632"/>
      <c r="F42" s="722"/>
    </row>
    <row r="43" spans="1:6" s="628" customFormat="1" ht="12.75">
      <c r="A43" s="782" t="str">
        <f ca="1">IF(C43&lt;&gt;"",TEXT(MID(CELL("filename",$A$3),FIND("]",CELL("filename",$A$3))+1,32),"0")&amp;"."&amp;TEXT(COUNTIF($C$5:C43,"&lt;&gt;"&amp;""),"0"),"")</f>
        <v/>
      </c>
      <c r="B43" s="861"/>
      <c r="C43" s="781"/>
      <c r="D43" s="781"/>
      <c r="E43" s="632"/>
      <c r="F43" s="722"/>
    </row>
    <row r="44" spans="1:6" s="628" customFormat="1" ht="12.75">
      <c r="A44" s="782" t="str">
        <f ca="1">IF(C44&lt;&gt;"",TEXT(MID(CELL("filename",$A$3),FIND("]",CELL("filename",$A$3))+1,32),"0")&amp;"."&amp;TEXT(COUNTIF($C$5:C44,"&lt;&gt;"&amp;""),"0"),"")</f>
        <v/>
      </c>
      <c r="B44" s="861"/>
      <c r="C44" s="781"/>
      <c r="D44" s="781"/>
      <c r="E44" s="632"/>
      <c r="F44" s="722"/>
    </row>
    <row r="45" spans="1:6" s="628" customFormat="1" ht="12.75">
      <c r="A45" s="782" t="str">
        <f ca="1">IF(C45&lt;&gt;"",TEXT(MID(CELL("filename",$A$3),FIND("]",CELL("filename",$A$3))+1,32),"0")&amp;"."&amp;TEXT(COUNTIF($C$5:C45,"&lt;&gt;"&amp;""),"0"),"")</f>
        <v/>
      </c>
      <c r="B45" s="861"/>
      <c r="C45" s="781"/>
      <c r="D45" s="781"/>
      <c r="E45" s="632"/>
      <c r="F45" s="722"/>
    </row>
    <row r="46" spans="1:6" s="628" customFormat="1" ht="12.75">
      <c r="A46" s="782" t="str">
        <f ca="1">IF(C46&lt;&gt;"",TEXT(MID(CELL("filename",$A$3),FIND("]",CELL("filename",$A$3))+1,32),"0")&amp;"."&amp;TEXT(COUNTIF($C$5:C46,"&lt;&gt;"&amp;""),"0"),"")</f>
        <v/>
      </c>
      <c r="B46" s="861"/>
      <c r="C46" s="781"/>
      <c r="D46" s="781"/>
      <c r="E46" s="632"/>
      <c r="F46" s="722"/>
    </row>
    <row r="47" spans="1:6" s="628" customFormat="1" ht="12.75">
      <c r="A47" s="782" t="str">
        <f ca="1">IF(C47&lt;&gt;"",TEXT(MID(CELL("filename",$A$3),FIND("]",CELL("filename",$A$3))+1,32),"0")&amp;"."&amp;TEXT(COUNTIF($C$5:C47,"&lt;&gt;"&amp;""),"0"),"")</f>
        <v/>
      </c>
      <c r="B47" s="861"/>
      <c r="C47" s="781"/>
      <c r="D47" s="781"/>
      <c r="E47" s="632"/>
      <c r="F47" s="722"/>
    </row>
    <row r="48" spans="1:6" s="628" customFormat="1" ht="12.75">
      <c r="A48" s="782" t="str">
        <f ca="1">IF(C48&lt;&gt;"",TEXT(MID(CELL("filename",$A$3),FIND("]",CELL("filename",$A$3))+1,32),"0")&amp;"."&amp;TEXT(COUNTIF($C$5:C48,"&lt;&gt;"&amp;""),"0"),"")</f>
        <v/>
      </c>
      <c r="B48" s="861"/>
      <c r="C48" s="781"/>
      <c r="D48" s="781"/>
      <c r="E48" s="632"/>
      <c r="F48" s="722"/>
    </row>
    <row r="49" spans="1:6" s="628" customFormat="1" ht="12.75">
      <c r="A49" s="782" t="str">
        <f ca="1">IF(C49&lt;&gt;"",TEXT(MID(CELL("filename",$A$3),FIND("]",CELL("filename",$A$3))+1,32),"0")&amp;"."&amp;TEXT(COUNTIF($C$5:C49,"&lt;&gt;"&amp;""),"0"),"")</f>
        <v/>
      </c>
      <c r="B49" s="861"/>
      <c r="C49" s="781"/>
      <c r="D49" s="781"/>
      <c r="E49" s="632"/>
      <c r="F49" s="722"/>
    </row>
    <row r="50" spans="1:6" s="628" customFormat="1" ht="12.75">
      <c r="A50" s="782"/>
      <c r="B50" s="861"/>
      <c r="C50" s="781"/>
      <c r="D50" s="781"/>
      <c r="E50" s="632"/>
      <c r="F50" s="722"/>
    </row>
    <row r="51" spans="1:6">
      <c r="A51" s="1158" t="s">
        <v>1839</v>
      </c>
      <c r="B51" s="1159"/>
      <c r="C51" s="1159"/>
      <c r="D51" s="1159"/>
      <c r="E51" s="1160"/>
      <c r="F51" s="860"/>
    </row>
    <row r="52" spans="1:6">
      <c r="B52" s="884"/>
    </row>
  </sheetData>
  <sheetProtection algorithmName="SHA-512" hashValue="TZG6Ko3IywulzcHnRWXwEY+Xj5Jz1Muw0k7gDv+3WsL9KG8fWRRWLljOco+Et6hLG5uKNxiCBlZJGrMkvJfFlw==" saltValue="ZP94k4tj0WyKhQgyNYgyIg==" spinCount="100000" sheet="1" objects="1" scenarios="1"/>
  <protectedRanges>
    <protectedRange sqref="E5:E8" name="Sheet 1_2_2" securityDescriptor="O:WDG:WDD:(A;;CC;;;WD)"/>
    <protectedRange sqref="F5:F8" name="Sheet 1_2_2_1" securityDescriptor="O:WDG:WDD:(A;;CC;;;WD)"/>
    <protectedRange sqref="E9:E12 E17:E50" name="Sheet 1_2_2_3"/>
    <protectedRange sqref="F9:F50" name="Sheet 1_2_2_1_1"/>
    <protectedRange sqref="E13:E16" name="Sheet 1_2_2_3_1_1"/>
  </protectedRanges>
  <mergeCells count="1">
    <mergeCell ref="A51:E51"/>
  </mergeCells>
  <printOptions horizontalCentered="1"/>
  <pageMargins left="0.39370078740157483" right="0.39370078740157483" top="0.39370078740157483" bottom="0.59055118110236227" header="0.39370078740157483" footer="0.39370078740157483"/>
  <pageSetup paperSize="9" fitToHeight="0" orientation="portrait" useFirstPageNumber="1" r:id="rId1"/>
  <headerFooter>
    <oddHeader xml:space="preserve">&amp;R&amp;"+,Regular"&amp;8&amp;K01+010&amp;G
</oddHeader>
    <oddFooter xml:space="preserve">&amp;L&amp;A&amp;R&amp;P </oddFooter>
  </headerFooter>
  <legacyDrawingHF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M91"/>
  <sheetViews>
    <sheetView view="pageBreakPreview" zoomScaleNormal="100" zoomScaleSheetLayoutView="100" zoomScalePageLayoutView="85" workbookViewId="0">
      <selection sqref="A1:D1048576"/>
    </sheetView>
  </sheetViews>
  <sheetFormatPr defaultColWidth="7.5703125" defaultRowHeight="15"/>
  <cols>
    <col min="1" max="1" width="7.42578125" style="595" customWidth="1"/>
    <col min="2" max="2" width="48.7109375" style="595" customWidth="1"/>
    <col min="3" max="3" width="5.42578125" style="595" customWidth="1"/>
    <col min="4" max="4" width="6.42578125" style="595" customWidth="1"/>
    <col min="5" max="5" width="13" style="590" customWidth="1"/>
    <col min="6" max="6" width="15.7109375" style="590" customWidth="1"/>
    <col min="7" max="16384" width="7.5703125" style="590"/>
  </cols>
  <sheetData>
    <row r="1" spans="1:13" s="628" customFormat="1" ht="14.1" customHeight="1">
      <c r="A1" s="776" t="str">
        <f>[11]MS!G2</f>
        <v>A878</v>
      </c>
      <c r="B1" s="775" t="str">
        <f>[11]MS!H2</f>
        <v>Civil Aviation</v>
      </c>
      <c r="C1" s="774"/>
      <c r="D1" s="716"/>
      <c r="E1" s="715"/>
      <c r="F1" s="715"/>
    </row>
    <row r="2" spans="1:13" s="628" customFormat="1" ht="14.1" customHeight="1">
      <c r="A2" s="775" t="str">
        <f>Index!B27</f>
        <v>6.19 - W40 - Access Control</v>
      </c>
      <c r="B2" s="775"/>
      <c r="C2" s="774"/>
      <c r="D2" s="716"/>
      <c r="E2" s="715"/>
      <c r="F2" s="715"/>
    </row>
    <row r="3" spans="1:13" s="628" customFormat="1" ht="14.1" customHeight="1">
      <c r="A3" s="773" t="s">
        <v>2018</v>
      </c>
      <c r="B3" s="772"/>
      <c r="C3" s="771"/>
      <c r="D3" s="716"/>
      <c r="E3" s="1165"/>
      <c r="F3" s="1165"/>
    </row>
    <row r="4" spans="1:13" s="628" customFormat="1" ht="14.1" customHeight="1">
      <c r="A4" s="770" t="s">
        <v>2017</v>
      </c>
      <c r="B4" s="769" t="s">
        <v>0</v>
      </c>
      <c r="C4" s="769" t="s">
        <v>713</v>
      </c>
      <c r="D4" s="769" t="s">
        <v>714</v>
      </c>
      <c r="E4" s="708" t="s">
        <v>715</v>
      </c>
      <c r="F4" s="708" t="s">
        <v>275</v>
      </c>
    </row>
    <row r="5" spans="1:13" s="628" customFormat="1" ht="12.75">
      <c r="A5" s="756" t="str">
        <f ca="1">IF(C5&lt;&gt;"",TEXT(MID(CELL("filename",#REF!),FIND("]",CELL("filename",#REF!))+1,32),"0")&amp;"."&amp;TEXT(COUNTIF($C$5:C5,"&lt;&gt;"&amp;""),"0"),"")</f>
        <v/>
      </c>
      <c r="B5" s="753"/>
      <c r="C5" s="752"/>
      <c r="D5" s="751"/>
      <c r="E5" s="655"/>
      <c r="F5" s="722" t="str">
        <f>IF(E5&lt;&gt;"",IF(C5&lt;&gt;"",E5*D5,""),"")</f>
        <v/>
      </c>
    </row>
    <row r="6" spans="1:13" s="628" customFormat="1" ht="18.75">
      <c r="A6" s="768"/>
      <c r="B6" s="867" t="s">
        <v>2811</v>
      </c>
      <c r="C6" s="752"/>
      <c r="D6" s="751"/>
      <c r="E6" s="632"/>
      <c r="F6" s="722" t="str">
        <f>IF(E6&lt;&gt;"",IF(C6&lt;&gt;"",E6*D6,""),"")</f>
        <v/>
      </c>
      <c r="G6" s="629"/>
      <c r="H6" s="629"/>
      <c r="I6" s="629"/>
      <c r="J6" s="629"/>
      <c r="K6" s="629"/>
      <c r="L6" s="629"/>
      <c r="M6" s="629"/>
    </row>
    <row r="7" spans="1:13" s="628" customFormat="1" ht="24">
      <c r="A7" s="756" t="str">
        <f ca="1">IF(C7&lt;&gt;"",TEXT(MID(CELL("filename",$A$1),FIND("]",CELL("filename",$A$1))+1,32),"0")&amp;"."&amp;TEXT(COUNTIF($C$5:C7,"&lt;&gt;"&amp;""),"0"),"")</f>
        <v/>
      </c>
      <c r="B7" s="759" t="s">
        <v>2810</v>
      </c>
      <c r="C7" s="752"/>
      <c r="D7" s="751"/>
      <c r="E7" s="632"/>
      <c r="F7" s="722" t="str">
        <f>IF(E7&lt;&gt;"",IF(C7&lt;&gt;"",E7*D7,""),"")</f>
        <v/>
      </c>
      <c r="G7" s="629"/>
      <c r="H7" s="629"/>
      <c r="I7" s="629"/>
      <c r="J7" s="629"/>
      <c r="K7" s="629"/>
      <c r="L7" s="629"/>
      <c r="M7" s="629"/>
    </row>
    <row r="8" spans="1:13" s="628" customFormat="1" ht="12.75">
      <c r="A8" s="756" t="str">
        <f ca="1">IF(C8&lt;&gt;"",TEXT(MID(CELL("filename",$A$1),FIND("]",CELL("filename",$A$1))+1,32),"0")&amp;"."&amp;TEXT(COUNTIF($C$5:C8,"&lt;&gt;"&amp;""),"0"),"")</f>
        <v/>
      </c>
      <c r="B8" s="909"/>
      <c r="C8" s="748"/>
      <c r="D8" s="781"/>
      <c r="E8" s="632"/>
      <c r="F8" s="722" t="str">
        <f>IF(E8&lt;&gt;"",IF(C8&lt;&gt;"",E8*D8,""),"")</f>
        <v/>
      </c>
      <c r="G8" s="629"/>
      <c r="H8" s="629"/>
      <c r="I8" s="629"/>
      <c r="J8" s="629"/>
      <c r="K8" s="629"/>
      <c r="L8" s="629"/>
      <c r="M8" s="629"/>
    </row>
    <row r="9" spans="1:13" s="628" customFormat="1" ht="12.75">
      <c r="A9" s="756" t="str">
        <f ca="1">IF(C9&lt;&gt;"",TEXT(MID(CELL("filename",$A$1),FIND("]",CELL("filename",$A$1))+1,32),"0")&amp;"."&amp;TEXT(COUNTIF($C$5:C9,"&lt;&gt;"&amp;""),"0"),"")</f>
        <v/>
      </c>
      <c r="B9" s="909" t="s">
        <v>2024</v>
      </c>
      <c r="C9" s="748"/>
      <c r="D9" s="781"/>
      <c r="E9" s="632"/>
      <c r="F9" s="722"/>
      <c r="G9" s="629"/>
      <c r="H9" s="629"/>
      <c r="I9" s="629"/>
      <c r="J9" s="629"/>
      <c r="K9" s="629"/>
      <c r="L9" s="629"/>
      <c r="M9" s="629"/>
    </row>
    <row r="10" spans="1:13" s="628" customFormat="1" ht="12.75">
      <c r="A10" s="756" t="str">
        <f ca="1">IF(C10&lt;&gt;"",TEXT(MID(CELL("filename",$A$1),FIND("]",CELL("filename",$A$1))+1,32),"0")&amp;"."&amp;TEXT(COUNTIF($C$5:C10,"&lt;&gt;"&amp;""),"0"),"")</f>
        <v/>
      </c>
      <c r="B10" s="864"/>
      <c r="C10" s="751"/>
      <c r="D10" s="781"/>
      <c r="E10" s="632"/>
      <c r="F10" s="722"/>
      <c r="G10" s="629"/>
      <c r="H10" s="629"/>
      <c r="I10" s="629"/>
      <c r="J10" s="629"/>
      <c r="K10" s="629"/>
      <c r="L10" s="629"/>
      <c r="M10" s="629"/>
    </row>
    <row r="11" spans="1:13" s="628" customFormat="1" ht="12.75">
      <c r="A11" s="756" t="s">
        <v>2809</v>
      </c>
      <c r="B11" s="861" t="s">
        <v>2808</v>
      </c>
      <c r="C11" s="781" t="s">
        <v>199</v>
      </c>
      <c r="D11" s="781">
        <v>5</v>
      </c>
      <c r="E11" s="632"/>
      <c r="F11" s="722"/>
      <c r="G11" s="629"/>
      <c r="H11" s="629"/>
      <c r="I11" s="629"/>
      <c r="J11" s="629"/>
      <c r="K11" s="629"/>
      <c r="L11" s="629"/>
      <c r="M11" s="629"/>
    </row>
    <row r="12" spans="1:13" s="628" customFormat="1" ht="12.75">
      <c r="A12" s="756" t="s">
        <v>2807</v>
      </c>
      <c r="B12" s="861" t="s">
        <v>2806</v>
      </c>
      <c r="C12" s="781" t="s">
        <v>199</v>
      </c>
      <c r="D12" s="781">
        <v>1</v>
      </c>
      <c r="E12" s="632"/>
      <c r="F12" s="722"/>
      <c r="G12" s="629"/>
      <c r="H12" s="629"/>
      <c r="I12" s="629"/>
      <c r="J12" s="629"/>
      <c r="K12" s="629"/>
      <c r="L12" s="629"/>
      <c r="M12" s="629"/>
    </row>
    <row r="13" spans="1:13" s="628" customFormat="1" ht="12.75">
      <c r="A13" s="756" t="s">
        <v>2805</v>
      </c>
      <c r="B13" s="861" t="s">
        <v>2804</v>
      </c>
      <c r="C13" s="781" t="s">
        <v>199</v>
      </c>
      <c r="D13" s="781">
        <v>5</v>
      </c>
      <c r="E13" s="632"/>
      <c r="F13" s="722"/>
    </row>
    <row r="14" spans="1:13" s="628" customFormat="1" ht="12.75">
      <c r="A14" s="756" t="s">
        <v>2803</v>
      </c>
      <c r="B14" s="861" t="s">
        <v>2802</v>
      </c>
      <c r="C14" s="781" t="s">
        <v>199</v>
      </c>
      <c r="D14" s="781">
        <v>50</v>
      </c>
      <c r="E14" s="632"/>
      <c r="F14" s="722"/>
    </row>
    <row r="15" spans="1:13" s="628" customFormat="1" ht="12.75">
      <c r="A15" s="756" t="s">
        <v>2801</v>
      </c>
      <c r="B15" s="861" t="s">
        <v>2800</v>
      </c>
      <c r="C15" s="781" t="s">
        <v>199</v>
      </c>
      <c r="D15" s="781">
        <v>5</v>
      </c>
      <c r="E15" s="632"/>
      <c r="F15" s="722"/>
    </row>
    <row r="16" spans="1:13" s="628" customFormat="1" ht="12.75">
      <c r="A16" s="756" t="s">
        <v>2799</v>
      </c>
      <c r="B16" s="861" t="s">
        <v>2798</v>
      </c>
      <c r="C16" s="781" t="s">
        <v>39</v>
      </c>
      <c r="D16" s="781">
        <v>1</v>
      </c>
      <c r="E16" s="632"/>
      <c r="F16" s="722"/>
    </row>
    <row r="17" spans="1:6" s="628" customFormat="1" ht="12.75">
      <c r="A17" s="756" t="s">
        <v>2797</v>
      </c>
      <c r="B17" s="861" t="s">
        <v>2796</v>
      </c>
      <c r="C17" s="781" t="s">
        <v>39</v>
      </c>
      <c r="D17" s="781">
        <v>1</v>
      </c>
      <c r="E17" s="632"/>
      <c r="F17" s="722"/>
    </row>
    <row r="18" spans="1:6" s="628" customFormat="1" ht="12.75">
      <c r="A18" s="756" t="str">
        <f ca="1">IF(C18&lt;&gt;"",TEXT(MID(CELL("filename",$A$1),FIND("]",CELL("filename",$A$1))+1,32),"0")&amp;"."&amp;TEXT(COUNTIF($C$5:C18,"&lt;&gt;"&amp;""),"0"),"")</f>
        <v/>
      </c>
      <c r="B18" s="741"/>
      <c r="C18" s="781"/>
      <c r="D18" s="781"/>
      <c r="E18" s="632"/>
      <c r="F18" s="722"/>
    </row>
    <row r="19" spans="1:6" s="628" customFormat="1" ht="12.75">
      <c r="A19" s="756" t="str">
        <f ca="1">IF(C19&lt;&gt;"",TEXT(MID(CELL("filename",$A$1),FIND("]",CELL("filename",$A$1))+1,32),"0")&amp;"."&amp;TEXT(COUNTIF($C$5:C19,"&lt;&gt;"&amp;""),"0"),"")</f>
        <v/>
      </c>
      <c r="B19" s="864" t="s">
        <v>2329</v>
      </c>
      <c r="C19" s="781"/>
      <c r="D19" s="781"/>
      <c r="E19" s="632"/>
      <c r="F19" s="722"/>
    </row>
    <row r="20" spans="1:6" s="628" customFormat="1" ht="12.75">
      <c r="A20" s="756" t="str">
        <f ca="1">IF(C20&lt;&gt;"",TEXT(MID(CELL("filename",$A$1),FIND("]",CELL("filename",$A$1))+1,32),"0")&amp;"."&amp;TEXT(COUNTIF($C$5:C20,"&lt;&gt;"&amp;""),"0"),"")</f>
        <v/>
      </c>
      <c r="B20" s="864"/>
      <c r="C20" s="781"/>
      <c r="D20" s="781"/>
      <c r="E20" s="632"/>
      <c r="F20" s="722"/>
    </row>
    <row r="21" spans="1:6" s="628" customFormat="1" ht="12.75">
      <c r="A21" s="756" t="str">
        <f ca="1">IF(C21&lt;&gt;"",TEXT(MID(CELL("filename",$A$1),FIND("]",CELL("filename",$A$1))+1,32),"0")&amp;"."&amp;TEXT(COUNTIF($C$5:C21,"&lt;&gt;"&amp;""),"0"),"")</f>
        <v/>
      </c>
      <c r="B21" s="862" t="s">
        <v>2044</v>
      </c>
      <c r="C21" s="781"/>
      <c r="D21" s="781"/>
      <c r="E21" s="632"/>
      <c r="F21" s="722"/>
    </row>
    <row r="22" spans="1:6" s="628" customFormat="1" ht="12.75">
      <c r="A22" s="756" t="s">
        <v>2795</v>
      </c>
      <c r="B22" s="861" t="s">
        <v>2788</v>
      </c>
      <c r="C22" s="781" t="s">
        <v>199</v>
      </c>
      <c r="D22" s="781">
        <v>4</v>
      </c>
      <c r="E22" s="632"/>
      <c r="F22" s="722"/>
    </row>
    <row r="23" spans="1:6" s="628" customFormat="1" ht="12.75">
      <c r="A23" s="756" t="s">
        <v>2794</v>
      </c>
      <c r="B23" s="741" t="s">
        <v>2786</v>
      </c>
      <c r="C23" s="781" t="s">
        <v>199</v>
      </c>
      <c r="D23" s="781">
        <v>4</v>
      </c>
      <c r="E23" s="632"/>
      <c r="F23" s="722"/>
    </row>
    <row r="24" spans="1:6" s="628" customFormat="1" ht="12.75">
      <c r="A24" s="756" t="s">
        <v>2793</v>
      </c>
      <c r="B24" s="741" t="s">
        <v>2784</v>
      </c>
      <c r="C24" s="781" t="s">
        <v>199</v>
      </c>
      <c r="D24" s="781">
        <v>5</v>
      </c>
      <c r="E24" s="632"/>
      <c r="F24" s="722"/>
    </row>
    <row r="25" spans="1:6" s="628" customFormat="1" ht="12.75">
      <c r="A25" s="756" t="s">
        <v>2792</v>
      </c>
      <c r="B25" s="741" t="s">
        <v>2782</v>
      </c>
      <c r="C25" s="781" t="s">
        <v>199</v>
      </c>
      <c r="D25" s="781">
        <v>3</v>
      </c>
      <c r="E25" s="632"/>
      <c r="F25" s="722"/>
    </row>
    <row r="26" spans="1:6" s="628" customFormat="1" ht="12.75">
      <c r="A26" s="756" t="s">
        <v>2791</v>
      </c>
      <c r="B26" s="741" t="s">
        <v>2780</v>
      </c>
      <c r="C26" s="781" t="s">
        <v>199</v>
      </c>
      <c r="D26" s="781">
        <v>4</v>
      </c>
      <c r="E26" s="632"/>
      <c r="F26" s="722"/>
    </row>
    <row r="27" spans="1:6" s="628" customFormat="1" ht="12.75">
      <c r="A27" s="756" t="s">
        <v>2790</v>
      </c>
      <c r="B27" s="741" t="s">
        <v>2778</v>
      </c>
      <c r="C27" s="865" t="s">
        <v>199</v>
      </c>
      <c r="D27" s="781">
        <v>4</v>
      </c>
      <c r="E27" s="632"/>
      <c r="F27" s="722"/>
    </row>
    <row r="28" spans="1:6" s="628" customFormat="1" ht="12.75">
      <c r="A28" s="756" t="str">
        <f ca="1">IF(C28&lt;&gt;"",TEXT(MID(CELL("filename",$A$1),FIND("]",CELL("filename",$A$1))+1,32),"0")&amp;"."&amp;TEXT(COUNTIF($C$5:C28,"&lt;&gt;"&amp;""),"0"),"")</f>
        <v/>
      </c>
      <c r="B28" s="741"/>
      <c r="C28" s="781"/>
      <c r="D28" s="781"/>
      <c r="E28" s="632"/>
      <c r="F28" s="722"/>
    </row>
    <row r="29" spans="1:6" s="628" customFormat="1" ht="12.75">
      <c r="A29" s="756" t="str">
        <f ca="1">IF(C29&lt;&gt;"",TEXT(MID(CELL("filename",$A$1),FIND("]",CELL("filename",$A$1))+1,32),"0")&amp;"."&amp;TEXT(COUNTIF($C$5:C29,"&lt;&gt;"&amp;""),"0"),"")</f>
        <v/>
      </c>
      <c r="B29" s="862" t="s">
        <v>2036</v>
      </c>
      <c r="C29" s="781"/>
      <c r="D29" s="781"/>
      <c r="E29" s="632"/>
      <c r="F29" s="722"/>
    </row>
    <row r="30" spans="1:6" s="628" customFormat="1" ht="12.75">
      <c r="A30" s="756" t="s">
        <v>2789</v>
      </c>
      <c r="B30" s="861" t="s">
        <v>2788</v>
      </c>
      <c r="C30" s="781" t="s">
        <v>199</v>
      </c>
      <c r="D30" s="781">
        <v>1</v>
      </c>
      <c r="E30" s="632"/>
      <c r="F30" s="722"/>
    </row>
    <row r="31" spans="1:6" s="628" customFormat="1" ht="12.75">
      <c r="A31" s="756" t="s">
        <v>2787</v>
      </c>
      <c r="B31" s="741" t="s">
        <v>2786</v>
      </c>
      <c r="C31" s="781" t="s">
        <v>199</v>
      </c>
      <c r="D31" s="781">
        <v>1</v>
      </c>
      <c r="E31" s="632"/>
      <c r="F31" s="722"/>
    </row>
    <row r="32" spans="1:6" s="628" customFormat="1" ht="12.75">
      <c r="A32" s="756" t="s">
        <v>2785</v>
      </c>
      <c r="B32" s="741" t="s">
        <v>2784</v>
      </c>
      <c r="C32" s="781" t="s">
        <v>199</v>
      </c>
      <c r="D32" s="781">
        <v>1</v>
      </c>
      <c r="E32" s="632"/>
      <c r="F32" s="722"/>
    </row>
    <row r="33" spans="1:13" s="628" customFormat="1" ht="12.75">
      <c r="A33" s="756" t="s">
        <v>2783</v>
      </c>
      <c r="B33" s="741" t="s">
        <v>2782</v>
      </c>
      <c r="C33" s="781" t="s">
        <v>199</v>
      </c>
      <c r="D33" s="781">
        <v>1</v>
      </c>
      <c r="E33" s="632"/>
      <c r="F33" s="722"/>
    </row>
    <row r="34" spans="1:13" s="628" customFormat="1" ht="12.75">
      <c r="A34" s="756" t="s">
        <v>2781</v>
      </c>
      <c r="B34" s="741" t="s">
        <v>2780</v>
      </c>
      <c r="C34" s="781" t="s">
        <v>199</v>
      </c>
      <c r="D34" s="781">
        <v>1</v>
      </c>
      <c r="E34" s="632"/>
      <c r="F34" s="722"/>
    </row>
    <row r="35" spans="1:13" s="628" customFormat="1" ht="12.75">
      <c r="A35" s="756" t="s">
        <v>2779</v>
      </c>
      <c r="B35" s="741" t="s">
        <v>2778</v>
      </c>
      <c r="C35" s="865" t="s">
        <v>199</v>
      </c>
      <c r="D35" s="781">
        <v>1</v>
      </c>
      <c r="E35" s="632"/>
      <c r="F35" s="722"/>
    </row>
    <row r="36" spans="1:13" s="628" customFormat="1" ht="12.75">
      <c r="A36" s="756" t="str">
        <f ca="1">IF(C36&lt;&gt;"",TEXT(MID(CELL("filename",$A$1),FIND("]",CELL("filename",$A$1))+1,32),"0")&amp;"."&amp;TEXT(COUNTIF($C$5:C36,"&lt;&gt;"&amp;""),"0"),"")</f>
        <v/>
      </c>
      <c r="B36" s="741"/>
      <c r="C36" s="781"/>
      <c r="D36" s="781"/>
      <c r="E36" s="632"/>
      <c r="F36" s="722"/>
    </row>
    <row r="37" spans="1:13" s="628" customFormat="1" ht="12.75">
      <c r="A37" s="756" t="str">
        <f ca="1">IF(C37&lt;&gt;"",TEXT(MID(CELL("filename",$A$1),FIND("]",CELL("filename",$A$1))+1,32),"0")&amp;"."&amp;TEXT(COUNTIF($C$5:C37,"&lt;&gt;"&amp;""),"0"),"")</f>
        <v/>
      </c>
      <c r="B37" s="864" t="s">
        <v>2739</v>
      </c>
      <c r="C37" s="781"/>
      <c r="D37" s="781"/>
      <c r="E37" s="632"/>
      <c r="F37" s="722" t="str">
        <f>IF(E37&lt;&gt;"",IF(C37&lt;&gt;"",E37*D37,""),"")</f>
        <v/>
      </c>
    </row>
    <row r="38" spans="1:13" s="628" customFormat="1" ht="12.75">
      <c r="A38" s="756" t="str">
        <f ca="1">IF(C38&lt;&gt;"",TEXT(MID(CELL("filename",$A$1),FIND("]",CELL("filename",$A$1))+1,32),"0")&amp;"."&amp;TEXT(COUNTIF($C$5:C38,"&lt;&gt;"&amp;""),"0"),"")</f>
        <v/>
      </c>
      <c r="B38" s="864"/>
      <c r="C38" s="781"/>
      <c r="D38" s="781"/>
      <c r="E38" s="632"/>
      <c r="F38" s="722"/>
    </row>
    <row r="39" spans="1:13" s="628" customFormat="1" ht="12.75">
      <c r="A39" s="756" t="s">
        <v>2777</v>
      </c>
      <c r="B39" s="861" t="s">
        <v>2737</v>
      </c>
      <c r="C39" s="781" t="s">
        <v>199</v>
      </c>
      <c r="D39" s="781">
        <v>12</v>
      </c>
      <c r="E39" s="632"/>
      <c r="F39" s="722" t="str">
        <f>IF(E39&lt;&gt;"",IF(C39&lt;&gt;"",E39*D39,""),"")</f>
        <v/>
      </c>
      <c r="G39" s="629"/>
      <c r="H39" s="629"/>
      <c r="I39" s="629"/>
      <c r="J39" s="629"/>
      <c r="K39" s="629"/>
      <c r="L39" s="629"/>
      <c r="M39" s="629"/>
    </row>
    <row r="40" spans="1:13" s="628" customFormat="1" ht="12.75">
      <c r="A40" s="756" t="str">
        <f ca="1">IF(C40&lt;&gt;"",TEXT(MID(CELL("filename",$A$1),FIND("]",CELL("filename",$A$1))+1,32),"0")&amp;"."&amp;TEXT(COUNTIF($C$5:C40,"&lt;&gt;"&amp;""),"0"),"")</f>
        <v/>
      </c>
      <c r="B40" s="861"/>
      <c r="C40" s="781"/>
      <c r="D40" s="781"/>
      <c r="E40" s="632"/>
      <c r="F40" s="722" t="str">
        <f>IF(E40&lt;&gt;"",IF(C40&lt;&gt;"",E40*D40,""),"")</f>
        <v/>
      </c>
      <c r="G40" s="629"/>
      <c r="H40" s="629"/>
      <c r="I40" s="629"/>
      <c r="J40" s="629"/>
      <c r="K40" s="629"/>
      <c r="L40" s="629"/>
      <c r="M40" s="629"/>
    </row>
    <row r="41" spans="1:13" s="628" customFormat="1" ht="12.75">
      <c r="A41" s="756" t="str">
        <f ca="1">IF(C41&lt;&gt;"",TEXT(MID(CELL("filename",$A$1),FIND("]",CELL("filename",$A$1))+1,32),"0")&amp;"."&amp;TEXT(COUNTIF($C$5:C41,"&lt;&gt;"&amp;""),"0"),"")</f>
        <v/>
      </c>
      <c r="B41" s="864" t="s">
        <v>2515</v>
      </c>
      <c r="C41" s="781"/>
      <c r="D41" s="781"/>
      <c r="E41" s="632"/>
      <c r="F41" s="722" t="str">
        <f>IF(E41&lt;&gt;"",IF(C41&lt;&gt;"",E41*D41,""),"")</f>
        <v/>
      </c>
      <c r="G41" s="629"/>
      <c r="H41" s="629"/>
      <c r="I41" s="629"/>
      <c r="J41" s="629"/>
      <c r="K41" s="629"/>
      <c r="L41" s="629"/>
      <c r="M41" s="629"/>
    </row>
    <row r="42" spans="1:13" s="628" customFormat="1" ht="12.75">
      <c r="A42" s="756" t="str">
        <f ca="1">IF(C42&lt;&gt;"",TEXT(MID(CELL("filename",$A$1),FIND("]",CELL("filename",$A$1))+1,32),"0")&amp;"."&amp;TEXT(COUNTIF($C$5:C42,"&lt;&gt;"&amp;""),"0"),"")</f>
        <v/>
      </c>
      <c r="B42" s="864"/>
      <c r="C42" s="781"/>
      <c r="D42" s="781"/>
      <c r="E42" s="632"/>
      <c r="F42" s="722" t="str">
        <f>IF(E42&lt;&gt;"",IF(C42&lt;&gt;"",E42*D42,""),"")</f>
        <v/>
      </c>
      <c r="G42" s="629"/>
      <c r="H42" s="629"/>
      <c r="I42" s="629"/>
      <c r="J42" s="629"/>
      <c r="K42" s="629"/>
      <c r="L42" s="629"/>
      <c r="M42" s="629"/>
    </row>
    <row r="43" spans="1:13" s="628" customFormat="1" ht="12.75">
      <c r="A43" s="756" t="str">
        <f ca="1">IF(C43&lt;&gt;"",TEXT(MID(CELL("filename",$A$1),FIND("]",CELL("filename",$A$1))+1,32),"0")&amp;"."&amp;TEXT(COUNTIF($C$5:C43,"&lt;&gt;"&amp;""),"0"),"")</f>
        <v/>
      </c>
      <c r="B43" s="862" t="s">
        <v>2044</v>
      </c>
      <c r="C43" s="781"/>
      <c r="D43" s="781"/>
      <c r="E43" s="632"/>
      <c r="F43" s="722" t="str">
        <f>IF(E43&lt;&gt;"",IF(C43&lt;&gt;"",E43*D43,""),"")</f>
        <v/>
      </c>
      <c r="G43" s="629"/>
      <c r="H43" s="629"/>
      <c r="I43" s="629"/>
      <c r="J43" s="629"/>
      <c r="K43" s="629"/>
      <c r="L43" s="629"/>
      <c r="M43" s="629"/>
    </row>
    <row r="44" spans="1:13" s="628" customFormat="1" ht="25.5">
      <c r="A44" s="756" t="s">
        <v>2776</v>
      </c>
      <c r="B44" s="740" t="s">
        <v>2769</v>
      </c>
      <c r="C44" s="781" t="s">
        <v>199</v>
      </c>
      <c r="D44" s="781">
        <v>4</v>
      </c>
      <c r="E44" s="632"/>
      <c r="F44" s="722"/>
      <c r="G44" s="629"/>
      <c r="H44" s="629"/>
      <c r="I44" s="629"/>
      <c r="J44" s="629"/>
      <c r="K44" s="629"/>
      <c r="L44" s="629"/>
      <c r="M44" s="629"/>
    </row>
    <row r="45" spans="1:13" s="628" customFormat="1" ht="25.5">
      <c r="A45" s="756" t="s">
        <v>2775</v>
      </c>
      <c r="B45" s="740" t="s">
        <v>2767</v>
      </c>
      <c r="C45" s="781" t="s">
        <v>199</v>
      </c>
      <c r="D45" s="781">
        <v>4</v>
      </c>
      <c r="E45" s="632"/>
      <c r="F45" s="722"/>
      <c r="G45" s="629"/>
      <c r="H45" s="629"/>
      <c r="I45" s="629"/>
      <c r="J45" s="629"/>
      <c r="K45" s="629"/>
      <c r="L45" s="629"/>
      <c r="M45" s="629"/>
    </row>
    <row r="46" spans="1:13" s="628" customFormat="1" ht="25.5">
      <c r="A46" s="756" t="s">
        <v>2774</v>
      </c>
      <c r="B46" s="740" t="s">
        <v>2765</v>
      </c>
      <c r="C46" s="781" t="s">
        <v>199</v>
      </c>
      <c r="D46" s="781">
        <v>5</v>
      </c>
      <c r="E46" s="632"/>
      <c r="F46" s="722"/>
      <c r="G46" s="629"/>
      <c r="H46" s="629"/>
      <c r="I46" s="629"/>
      <c r="J46" s="629"/>
      <c r="K46" s="629"/>
      <c r="L46" s="629"/>
      <c r="M46" s="629"/>
    </row>
    <row r="47" spans="1:13" s="628" customFormat="1" ht="25.5">
      <c r="A47" s="756" t="s">
        <v>2773</v>
      </c>
      <c r="B47" s="740" t="s">
        <v>2763</v>
      </c>
      <c r="C47" s="781" t="s">
        <v>199</v>
      </c>
      <c r="D47" s="781">
        <v>3</v>
      </c>
      <c r="E47" s="632"/>
      <c r="F47" s="722"/>
      <c r="G47" s="629"/>
      <c r="H47" s="629"/>
      <c r="I47" s="629"/>
      <c r="J47" s="629"/>
      <c r="K47" s="629"/>
      <c r="L47" s="629"/>
      <c r="M47" s="629"/>
    </row>
    <row r="48" spans="1:13" s="628" customFormat="1" ht="25.5">
      <c r="A48" s="756" t="s">
        <v>2772</v>
      </c>
      <c r="B48" s="740" t="s">
        <v>2761</v>
      </c>
      <c r="C48" s="781" t="s">
        <v>199</v>
      </c>
      <c r="D48" s="781">
        <v>4</v>
      </c>
      <c r="E48" s="632"/>
      <c r="F48" s="722"/>
      <c r="G48" s="629"/>
      <c r="H48" s="629"/>
      <c r="I48" s="629"/>
      <c r="J48" s="629"/>
      <c r="K48" s="629"/>
      <c r="L48" s="629"/>
      <c r="M48" s="629"/>
    </row>
    <row r="49" spans="1:13" s="628" customFormat="1" ht="25.5">
      <c r="A49" s="756" t="s">
        <v>2771</v>
      </c>
      <c r="B49" s="740" t="s">
        <v>2759</v>
      </c>
      <c r="C49" s="781" t="s">
        <v>199</v>
      </c>
      <c r="D49" s="781">
        <v>4</v>
      </c>
      <c r="E49" s="632"/>
      <c r="F49" s="722"/>
      <c r="G49" s="629"/>
      <c r="H49" s="629"/>
      <c r="I49" s="629"/>
      <c r="J49" s="629"/>
      <c r="K49" s="629"/>
      <c r="L49" s="629"/>
      <c r="M49" s="629"/>
    </row>
    <row r="50" spans="1:13" s="628" customFormat="1" ht="12.75">
      <c r="A50" s="908" t="str">
        <f ca="1">IF(C50&lt;&gt;"",TEXT(MID(CELL("filename",A$3),FIND("]",CELL("filename",A$3))+1,32),"0")&amp;"."&amp;TEXT(COUNTIF($C$5:C50,"&lt;&gt;"&amp;""),"0"),"")</f>
        <v/>
      </c>
      <c r="B50" s="721"/>
      <c r="C50" s="887"/>
      <c r="D50" s="1163" t="s">
        <v>2278</v>
      </c>
      <c r="E50" s="1164"/>
      <c r="F50" s="907"/>
      <c r="G50" s="629"/>
      <c r="H50" s="629"/>
      <c r="I50" s="629"/>
      <c r="J50" s="629"/>
      <c r="K50" s="629"/>
      <c r="L50" s="629"/>
      <c r="M50" s="629"/>
    </row>
    <row r="51" spans="1:13" s="628" customFormat="1" ht="12.75">
      <c r="A51" s="908" t="str">
        <f ca="1">IF(C51&lt;&gt;"",TEXT(MID(CELL("filename",A$3),FIND("]",CELL("filename",A$3))+1,32),"0")&amp;"."&amp;TEXT(COUNTIF($C$5:C51,"&lt;&gt;"&amp;""),"0"),"")</f>
        <v/>
      </c>
      <c r="B51" s="888"/>
      <c r="C51" s="887"/>
      <c r="D51" s="1163" t="s">
        <v>2277</v>
      </c>
      <c r="E51" s="1164"/>
      <c r="F51" s="907"/>
      <c r="G51" s="629"/>
      <c r="H51" s="629"/>
      <c r="I51" s="629"/>
      <c r="J51" s="629"/>
      <c r="K51" s="629"/>
      <c r="L51" s="629"/>
      <c r="M51" s="629"/>
    </row>
    <row r="52" spans="1:13" s="628" customFormat="1" ht="12.75">
      <c r="A52" s="756"/>
      <c r="B52" s="741"/>
      <c r="C52" s="781"/>
      <c r="D52" s="781"/>
      <c r="E52" s="632"/>
      <c r="F52" s="722"/>
      <c r="G52" s="629"/>
      <c r="H52" s="629"/>
      <c r="I52" s="629"/>
      <c r="J52" s="629"/>
      <c r="K52" s="629"/>
      <c r="L52" s="629"/>
      <c r="M52" s="629"/>
    </row>
    <row r="53" spans="1:13" s="628" customFormat="1" ht="12.75">
      <c r="A53" s="756"/>
      <c r="B53" s="862" t="s">
        <v>2036</v>
      </c>
      <c r="C53" s="781"/>
      <c r="D53" s="781"/>
      <c r="E53" s="632"/>
      <c r="F53" s="722"/>
      <c r="G53" s="629"/>
      <c r="H53" s="629"/>
      <c r="I53" s="629"/>
      <c r="J53" s="629"/>
      <c r="K53" s="629"/>
      <c r="L53" s="629"/>
      <c r="M53" s="629"/>
    </row>
    <row r="54" spans="1:13" s="628" customFormat="1" ht="25.5">
      <c r="A54" s="756" t="s">
        <v>2770</v>
      </c>
      <c r="B54" s="740" t="s">
        <v>2769</v>
      </c>
      <c r="C54" s="781" t="s">
        <v>199</v>
      </c>
      <c r="D54" s="781">
        <v>1</v>
      </c>
      <c r="E54" s="632"/>
      <c r="F54" s="722"/>
      <c r="G54" s="629"/>
      <c r="H54" s="629"/>
      <c r="I54" s="629"/>
      <c r="J54" s="629"/>
      <c r="K54" s="629"/>
      <c r="L54" s="629"/>
      <c r="M54" s="629"/>
    </row>
    <row r="55" spans="1:13" s="628" customFormat="1" ht="25.5">
      <c r="A55" s="756" t="s">
        <v>2768</v>
      </c>
      <c r="B55" s="740" t="s">
        <v>2767</v>
      </c>
      <c r="C55" s="781" t="s">
        <v>199</v>
      </c>
      <c r="D55" s="781">
        <v>1</v>
      </c>
      <c r="E55" s="632"/>
      <c r="F55" s="722"/>
      <c r="G55" s="629"/>
      <c r="H55" s="629"/>
      <c r="I55" s="629"/>
      <c r="J55" s="629"/>
      <c r="K55" s="629"/>
      <c r="L55" s="629"/>
      <c r="M55" s="629"/>
    </row>
    <row r="56" spans="1:13" s="628" customFormat="1" ht="25.5">
      <c r="A56" s="756" t="s">
        <v>2766</v>
      </c>
      <c r="B56" s="740" t="s">
        <v>2765</v>
      </c>
      <c r="C56" s="781" t="s">
        <v>199</v>
      </c>
      <c r="D56" s="781">
        <v>1</v>
      </c>
      <c r="E56" s="632"/>
      <c r="F56" s="722"/>
      <c r="G56" s="629"/>
      <c r="H56" s="629"/>
      <c r="I56" s="629"/>
      <c r="J56" s="629"/>
      <c r="K56" s="629"/>
      <c r="L56" s="629"/>
      <c r="M56" s="629"/>
    </row>
    <row r="57" spans="1:13" s="628" customFormat="1" ht="25.5">
      <c r="A57" s="756" t="s">
        <v>2764</v>
      </c>
      <c r="B57" s="740" t="s">
        <v>2763</v>
      </c>
      <c r="C57" s="781" t="s">
        <v>199</v>
      </c>
      <c r="D57" s="781">
        <v>1</v>
      </c>
      <c r="E57" s="632"/>
      <c r="F57" s="722"/>
      <c r="G57" s="629"/>
      <c r="H57" s="629"/>
      <c r="I57" s="629"/>
      <c r="J57" s="629"/>
      <c r="K57" s="629"/>
      <c r="L57" s="629"/>
      <c r="M57" s="629"/>
    </row>
    <row r="58" spans="1:13" s="628" customFormat="1" ht="25.5">
      <c r="A58" s="756" t="s">
        <v>2762</v>
      </c>
      <c r="B58" s="740" t="s">
        <v>2761</v>
      </c>
      <c r="C58" s="781" t="s">
        <v>199</v>
      </c>
      <c r="D58" s="781">
        <v>1</v>
      </c>
      <c r="E58" s="632"/>
      <c r="F58" s="722"/>
      <c r="G58" s="629"/>
      <c r="H58" s="629"/>
      <c r="I58" s="629"/>
      <c r="J58" s="629"/>
      <c r="K58" s="629"/>
      <c r="L58" s="629"/>
      <c r="M58" s="629"/>
    </row>
    <row r="59" spans="1:13" s="628" customFormat="1" ht="25.5">
      <c r="A59" s="756" t="s">
        <v>2760</v>
      </c>
      <c r="B59" s="740" t="s">
        <v>2759</v>
      </c>
      <c r="C59" s="781" t="s">
        <v>199</v>
      </c>
      <c r="D59" s="781">
        <v>1</v>
      </c>
      <c r="E59" s="632"/>
      <c r="F59" s="722"/>
      <c r="G59" s="629"/>
      <c r="H59" s="629"/>
      <c r="I59" s="629"/>
      <c r="J59" s="629"/>
      <c r="K59" s="629"/>
      <c r="L59" s="629"/>
      <c r="M59" s="629"/>
    </row>
    <row r="60" spans="1:13" s="628" customFormat="1" ht="12.75">
      <c r="A60" s="756" t="str">
        <f ca="1">IF(C60&lt;&gt;"",TEXT(MID(CELL("filename",$A$1),FIND("]",CELL("filename",$A$1))+1,32),"0")&amp;"."&amp;TEXT(COUNTIF($C$5:C60,"&lt;&gt;"&amp;""),"0"),"")</f>
        <v/>
      </c>
      <c r="B60" s="741"/>
      <c r="C60" s="781"/>
      <c r="D60" s="781"/>
      <c r="E60" s="632"/>
      <c r="F60" s="722"/>
      <c r="G60" s="629"/>
      <c r="H60" s="629"/>
      <c r="I60" s="629"/>
      <c r="J60" s="629"/>
      <c r="K60" s="629"/>
      <c r="L60" s="629"/>
      <c r="M60" s="629"/>
    </row>
    <row r="61" spans="1:13" s="628" customFormat="1" ht="12.75">
      <c r="A61" s="756"/>
      <c r="B61" s="741"/>
      <c r="C61" s="781"/>
      <c r="D61" s="781"/>
      <c r="E61" s="632"/>
      <c r="F61" s="722"/>
      <c r="G61" s="629"/>
      <c r="H61" s="629"/>
      <c r="I61" s="629"/>
      <c r="J61" s="629"/>
      <c r="K61" s="629"/>
      <c r="L61" s="629"/>
      <c r="M61" s="629"/>
    </row>
    <row r="62" spans="1:13" s="628" customFormat="1" ht="12.75">
      <c r="A62" s="756"/>
      <c r="B62" s="758"/>
      <c r="C62" s="865"/>
      <c r="D62" s="879"/>
      <c r="E62" s="726"/>
      <c r="F62" s="722" t="str">
        <f>IF(E62&lt;&gt;"",IF(C62&lt;&gt;"",E62*D62,""),"")</f>
        <v/>
      </c>
      <c r="G62" s="629"/>
      <c r="H62" s="629"/>
      <c r="I62" s="629"/>
      <c r="J62" s="629"/>
      <c r="K62" s="629"/>
      <c r="L62" s="629"/>
      <c r="M62" s="629"/>
    </row>
    <row r="63" spans="1:13" s="628" customFormat="1" ht="12.75">
      <c r="A63" s="756"/>
      <c r="B63" s="758"/>
      <c r="C63" s="865"/>
      <c r="D63" s="879"/>
      <c r="E63" s="906"/>
      <c r="F63" s="722" t="str">
        <f>IF(E63&lt;&gt;"",IF(C63&lt;&gt;"",E63*D63,""),"")</f>
        <v/>
      </c>
      <c r="G63" s="629"/>
      <c r="H63" s="629"/>
      <c r="I63" s="629"/>
      <c r="J63" s="629"/>
      <c r="K63" s="629"/>
      <c r="L63" s="629"/>
      <c r="M63" s="629"/>
    </row>
    <row r="64" spans="1:13" s="628" customFormat="1" ht="12.75">
      <c r="A64" s="756"/>
      <c r="B64" s="758"/>
      <c r="C64" s="865"/>
      <c r="D64" s="879"/>
      <c r="E64" s="906"/>
      <c r="F64" s="722"/>
      <c r="G64" s="629"/>
      <c r="H64" s="629"/>
      <c r="I64" s="629"/>
      <c r="J64" s="629"/>
      <c r="K64" s="629"/>
      <c r="L64" s="629"/>
      <c r="M64" s="629"/>
    </row>
    <row r="65" spans="1:13" s="628" customFormat="1" ht="12.75">
      <c r="A65" s="756"/>
      <c r="B65" s="758"/>
      <c r="C65" s="865"/>
      <c r="D65" s="879"/>
      <c r="E65" s="906"/>
      <c r="F65" s="722"/>
      <c r="G65" s="629"/>
      <c r="H65" s="629"/>
      <c r="I65" s="629"/>
      <c r="J65" s="629"/>
      <c r="K65" s="629"/>
      <c r="L65" s="629"/>
      <c r="M65" s="629"/>
    </row>
    <row r="66" spans="1:13" s="628" customFormat="1" ht="12.75">
      <c r="A66" s="756"/>
      <c r="B66" s="758"/>
      <c r="C66" s="865"/>
      <c r="D66" s="879"/>
      <c r="E66" s="906"/>
      <c r="F66" s="722"/>
      <c r="G66" s="629"/>
      <c r="H66" s="629"/>
      <c r="I66" s="629"/>
      <c r="J66" s="629"/>
      <c r="K66" s="629"/>
      <c r="L66" s="629"/>
      <c r="M66" s="629"/>
    </row>
    <row r="67" spans="1:13" s="628" customFormat="1" ht="12.75">
      <c r="A67" s="756"/>
      <c r="B67" s="758"/>
      <c r="C67" s="865"/>
      <c r="D67" s="879"/>
      <c r="E67" s="906"/>
      <c r="F67" s="722"/>
      <c r="G67" s="629"/>
      <c r="H67" s="629"/>
      <c r="I67" s="629"/>
      <c r="J67" s="629"/>
      <c r="K67" s="629"/>
      <c r="L67" s="629"/>
      <c r="M67" s="629"/>
    </row>
    <row r="68" spans="1:13" s="628" customFormat="1" ht="12.75">
      <c r="A68" s="756"/>
      <c r="B68" s="758"/>
      <c r="C68" s="865"/>
      <c r="D68" s="879"/>
      <c r="E68" s="906"/>
      <c r="F68" s="722"/>
      <c r="G68" s="629"/>
      <c r="H68" s="629"/>
      <c r="I68" s="629"/>
      <c r="J68" s="629"/>
      <c r="K68" s="629"/>
      <c r="L68" s="629"/>
      <c r="M68" s="629"/>
    </row>
    <row r="69" spans="1:13" s="628" customFormat="1" ht="12.75">
      <c r="A69" s="756"/>
      <c r="B69" s="758"/>
      <c r="C69" s="865"/>
      <c r="D69" s="879"/>
      <c r="E69" s="906"/>
      <c r="F69" s="722"/>
      <c r="G69" s="629"/>
      <c r="H69" s="629"/>
      <c r="I69" s="629"/>
      <c r="J69" s="629"/>
      <c r="K69" s="629"/>
      <c r="L69" s="629"/>
      <c r="M69" s="629"/>
    </row>
    <row r="70" spans="1:13" s="628" customFormat="1" ht="12.75">
      <c r="A70" s="756"/>
      <c r="B70" s="758"/>
      <c r="C70" s="865"/>
      <c r="D70" s="879"/>
      <c r="E70" s="906"/>
      <c r="F70" s="722"/>
      <c r="G70" s="629"/>
      <c r="H70" s="629"/>
      <c r="I70" s="629"/>
      <c r="J70" s="629"/>
      <c r="K70" s="629"/>
      <c r="L70" s="629"/>
      <c r="M70" s="629"/>
    </row>
    <row r="71" spans="1:13" s="628" customFormat="1" ht="12.75">
      <c r="A71" s="756"/>
      <c r="B71" s="758"/>
      <c r="C71" s="865"/>
      <c r="D71" s="879"/>
      <c r="E71" s="906"/>
      <c r="F71" s="722"/>
      <c r="G71" s="629"/>
      <c r="H71" s="629"/>
      <c r="I71" s="629"/>
      <c r="J71" s="629"/>
      <c r="K71" s="629"/>
      <c r="L71" s="629"/>
      <c r="M71" s="629"/>
    </row>
    <row r="72" spans="1:13" s="628" customFormat="1" ht="12.75">
      <c r="A72" s="756"/>
      <c r="B72" s="758"/>
      <c r="C72" s="865"/>
      <c r="D72" s="879"/>
      <c r="E72" s="906"/>
      <c r="F72" s="722"/>
      <c r="G72" s="629"/>
      <c r="H72" s="629"/>
      <c r="I72" s="629"/>
      <c r="J72" s="629"/>
      <c r="K72" s="629"/>
      <c r="L72" s="629"/>
      <c r="M72" s="629"/>
    </row>
    <row r="73" spans="1:13" s="628" customFormat="1" ht="12.75">
      <c r="A73" s="756"/>
      <c r="B73" s="758"/>
      <c r="C73" s="865"/>
      <c r="D73" s="879"/>
      <c r="E73" s="906"/>
      <c r="F73" s="722"/>
      <c r="G73" s="629"/>
      <c r="H73" s="629"/>
      <c r="I73" s="629"/>
      <c r="J73" s="629"/>
      <c r="K73" s="629"/>
      <c r="L73" s="629"/>
      <c r="M73" s="629"/>
    </row>
    <row r="74" spans="1:13" s="628" customFormat="1" ht="12.75">
      <c r="A74" s="756"/>
      <c r="B74" s="758"/>
      <c r="C74" s="865"/>
      <c r="D74" s="879"/>
      <c r="E74" s="906"/>
      <c r="F74" s="722"/>
      <c r="G74" s="629"/>
      <c r="H74" s="629"/>
      <c r="I74" s="629"/>
      <c r="J74" s="629"/>
      <c r="K74" s="629"/>
      <c r="L74" s="629"/>
      <c r="M74" s="629"/>
    </row>
    <row r="75" spans="1:13" s="628" customFormat="1" ht="12.75">
      <c r="A75" s="756"/>
      <c r="B75" s="758"/>
      <c r="C75" s="865"/>
      <c r="D75" s="879"/>
      <c r="E75" s="906"/>
      <c r="F75" s="722"/>
      <c r="G75" s="629"/>
      <c r="H75" s="629"/>
      <c r="I75" s="629"/>
      <c r="J75" s="629"/>
      <c r="K75" s="629"/>
      <c r="L75" s="629"/>
      <c r="M75" s="629"/>
    </row>
    <row r="76" spans="1:13" s="628" customFormat="1" ht="12.75">
      <c r="A76" s="756"/>
      <c r="B76" s="758"/>
      <c r="C76" s="865"/>
      <c r="D76" s="879"/>
      <c r="E76" s="906"/>
      <c r="F76" s="722"/>
      <c r="G76" s="629"/>
      <c r="H76" s="629"/>
      <c r="I76" s="629"/>
      <c r="J76" s="629"/>
      <c r="K76" s="629"/>
      <c r="L76" s="629"/>
      <c r="M76" s="629"/>
    </row>
    <row r="77" spans="1:13" s="628" customFormat="1" ht="12.75">
      <c r="A77" s="756"/>
      <c r="B77" s="758"/>
      <c r="C77" s="865"/>
      <c r="D77" s="879"/>
      <c r="E77" s="906"/>
      <c r="F77" s="722"/>
      <c r="G77" s="629"/>
      <c r="H77" s="629"/>
      <c r="I77" s="629"/>
      <c r="J77" s="629"/>
      <c r="K77" s="629"/>
      <c r="L77" s="629"/>
      <c r="M77" s="629"/>
    </row>
    <row r="78" spans="1:13" s="628" customFormat="1" ht="12.75">
      <c r="A78" s="756"/>
      <c r="B78" s="758"/>
      <c r="C78" s="865"/>
      <c r="D78" s="879"/>
      <c r="E78" s="906"/>
      <c r="F78" s="722"/>
      <c r="G78" s="629"/>
      <c r="H78" s="629"/>
      <c r="I78" s="629"/>
      <c r="J78" s="629"/>
      <c r="K78" s="629"/>
      <c r="L78" s="629"/>
      <c r="M78" s="629"/>
    </row>
    <row r="79" spans="1:13" s="628" customFormat="1" ht="12.75">
      <c r="A79" s="756"/>
      <c r="B79" s="758"/>
      <c r="C79" s="865"/>
      <c r="D79" s="879"/>
      <c r="E79" s="906"/>
      <c r="F79" s="722"/>
      <c r="G79" s="629"/>
      <c r="H79" s="629"/>
      <c r="I79" s="629"/>
      <c r="J79" s="629"/>
      <c r="K79" s="629"/>
      <c r="L79" s="629"/>
      <c r="M79" s="629"/>
    </row>
    <row r="80" spans="1:13" s="628" customFormat="1" ht="12.75">
      <c r="A80" s="756"/>
      <c r="B80" s="758"/>
      <c r="C80" s="865"/>
      <c r="D80" s="879"/>
      <c r="E80" s="906"/>
      <c r="F80" s="722"/>
      <c r="G80" s="629"/>
      <c r="H80" s="629"/>
      <c r="I80" s="629"/>
      <c r="J80" s="629"/>
      <c r="K80" s="629"/>
      <c r="L80" s="629"/>
      <c r="M80" s="629"/>
    </row>
    <row r="81" spans="1:13" s="628" customFormat="1" ht="12.75">
      <c r="A81" s="756"/>
      <c r="B81" s="758"/>
      <c r="C81" s="865"/>
      <c r="D81" s="879"/>
      <c r="E81" s="906"/>
      <c r="F81" s="722"/>
      <c r="G81" s="629"/>
      <c r="H81" s="629"/>
      <c r="I81" s="629"/>
      <c r="J81" s="629"/>
      <c r="K81" s="629"/>
      <c r="L81" s="629"/>
      <c r="M81" s="629"/>
    </row>
    <row r="82" spans="1:13" s="628" customFormat="1" ht="12.75">
      <c r="A82" s="756"/>
      <c r="B82" s="758"/>
      <c r="C82" s="865"/>
      <c r="D82" s="879"/>
      <c r="E82" s="906"/>
      <c r="F82" s="722"/>
      <c r="G82" s="629"/>
      <c r="H82" s="629"/>
      <c r="I82" s="629"/>
      <c r="J82" s="629"/>
      <c r="K82" s="629"/>
      <c r="L82" s="629"/>
      <c r="M82" s="629"/>
    </row>
    <row r="83" spans="1:13" s="628" customFormat="1" ht="12.75">
      <c r="A83" s="756"/>
      <c r="B83" s="758"/>
      <c r="C83" s="865"/>
      <c r="D83" s="879"/>
      <c r="E83" s="906"/>
      <c r="F83" s="722"/>
      <c r="G83" s="629"/>
      <c r="H83" s="629"/>
      <c r="I83" s="629"/>
      <c r="J83" s="629"/>
      <c r="K83" s="629"/>
      <c r="L83" s="629"/>
      <c r="M83" s="629"/>
    </row>
    <row r="84" spans="1:13" s="628" customFormat="1" ht="12.75">
      <c r="A84" s="756"/>
      <c r="B84" s="758"/>
      <c r="C84" s="865"/>
      <c r="D84" s="879"/>
      <c r="E84" s="906"/>
      <c r="F84" s="722"/>
      <c r="G84" s="629"/>
      <c r="H84" s="629"/>
      <c r="I84" s="629"/>
      <c r="J84" s="629"/>
      <c r="K84" s="629"/>
      <c r="L84" s="629"/>
      <c r="M84" s="629"/>
    </row>
    <row r="85" spans="1:13" s="628" customFormat="1" ht="12.75">
      <c r="A85" s="756"/>
      <c r="B85" s="758"/>
      <c r="C85" s="865"/>
      <c r="D85" s="879"/>
      <c r="E85" s="906"/>
      <c r="F85" s="722" t="str">
        <f>IF(E85&lt;&gt;"",IF(C85&lt;&gt;"",E85*D85,""),"")</f>
        <v/>
      </c>
      <c r="G85" s="629"/>
      <c r="H85" s="629"/>
      <c r="I85" s="629"/>
      <c r="J85" s="629"/>
      <c r="K85" s="629"/>
      <c r="L85" s="629"/>
      <c r="M85" s="629"/>
    </row>
    <row r="86" spans="1:13" s="628" customFormat="1" ht="12.75">
      <c r="A86" s="756"/>
      <c r="B86" s="758"/>
      <c r="C86" s="865"/>
      <c r="D86" s="879"/>
      <c r="E86" s="906"/>
      <c r="F86" s="722" t="str">
        <f>IF(E86&lt;&gt;"",IF(C86&lt;&gt;"",E86*D86,""),"")</f>
        <v/>
      </c>
      <c r="G86" s="629"/>
      <c r="H86" s="629"/>
      <c r="I86" s="629"/>
      <c r="J86" s="629"/>
      <c r="K86" s="629"/>
      <c r="L86" s="629"/>
      <c r="M86" s="629"/>
    </row>
    <row r="87" spans="1:13" s="628" customFormat="1" ht="12.75" customHeight="1">
      <c r="A87" s="1158" t="s">
        <v>1839</v>
      </c>
      <c r="B87" s="1159"/>
      <c r="C87" s="1159"/>
      <c r="D87" s="1159"/>
      <c r="E87" s="1160"/>
      <c r="F87" s="905"/>
      <c r="G87" s="629"/>
      <c r="H87" s="629"/>
      <c r="I87" s="629"/>
      <c r="J87" s="629"/>
      <c r="K87" s="629"/>
      <c r="L87" s="629"/>
      <c r="M87" s="629"/>
    </row>
    <row r="88" spans="1:13" s="628" customFormat="1" ht="12.75">
      <c r="A88" s="750"/>
      <c r="B88" s="749"/>
      <c r="C88" s="748"/>
      <c r="D88" s="748"/>
      <c r="E88" s="903"/>
      <c r="F88" s="904"/>
      <c r="G88" s="629"/>
      <c r="H88" s="629"/>
      <c r="I88" s="629"/>
      <c r="J88" s="629"/>
      <c r="K88" s="629"/>
      <c r="L88" s="629"/>
      <c r="M88" s="629"/>
    </row>
    <row r="89" spans="1:13" s="628" customFormat="1" ht="12.75">
      <c r="A89" s="750"/>
      <c r="B89" s="749"/>
      <c r="C89" s="748"/>
      <c r="D89" s="748"/>
      <c r="E89" s="903"/>
      <c r="F89" s="902"/>
      <c r="G89" s="629"/>
      <c r="H89" s="629"/>
      <c r="I89" s="629"/>
      <c r="J89" s="629"/>
      <c r="K89" s="629"/>
      <c r="L89" s="629"/>
      <c r="M89" s="629"/>
    </row>
    <row r="90" spans="1:13">
      <c r="G90" s="901"/>
    </row>
    <row r="91" spans="1:13">
      <c r="H91" s="901"/>
    </row>
  </sheetData>
  <sheetProtection algorithmName="SHA-512" hashValue="hHXxSGV4PXBdfZj+Kb9n08Le5D4mcq3l33AtdRWEn0kSd4IOS+9emFPZG7p1PBWQQ7kmNsjRYf1/LiKiSqC2Pg==" saltValue="yrq8Y4LXpRI+by9eoMf2qw==" spinCount="100000" sheet="1" objects="1" scenarios="1"/>
  <protectedRanges>
    <protectedRange sqref="F5:F49 F52:F86" name="Sheet 1_2_2_1_1" securityDescriptor="O:WDG:WDD:(A;;CC;;;WD)"/>
    <protectedRange sqref="E8:E12" name="Sheet 1_2_2" securityDescriptor="O:WDG:WDD:(A;;CC;;;WD)"/>
    <protectedRange sqref="E62:E86" name="Sheet 1_2_2_6_1" securityDescriptor="O:WDG:WDD:(A;;CC;;;WD)"/>
    <protectedRange sqref="E52:E61 E40:E49" name="Sheet 1_2_2_1_2"/>
    <protectedRange sqref="E13:E39" name="Sheet 1_2_2_3_1"/>
    <protectedRange sqref="E50:F51" name="Sheet 1_2_2_2_1" securityDescriptor="O:WDG:WDD:(A;;CC;;;WD)"/>
  </protectedRanges>
  <mergeCells count="4">
    <mergeCell ref="E3:F3"/>
    <mergeCell ref="D50:E50"/>
    <mergeCell ref="D51:E51"/>
    <mergeCell ref="A87:E87"/>
  </mergeCells>
  <conditionalFormatting sqref="E4:F4">
    <cfRule type="duplicateValues" dxfId="14" priority="1"/>
  </conditionalFormatting>
  <printOptions horizontalCentered="1"/>
  <pageMargins left="0.39370078740157483" right="0.39370078740157483" top="0.39370078740157483" bottom="0.59055118110236227" header="0.39370078740157483" footer="0.39370078740157483"/>
  <pageSetup paperSize="9" scale="90" orientation="portrait" r:id="rId1"/>
  <headerFooter>
    <oddHeader>&amp;R&amp;G</oddHeader>
    <oddFooter>&amp;R&amp;P of &amp;N</oddFooter>
  </headerFooter>
  <rowBreaks count="2" manualBreakCount="2">
    <brk id="50" max="5" man="1"/>
    <brk id="89" max="16383" man="1"/>
  </rowBreaks>
  <legacyDrawingHF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97"/>
  <sheetViews>
    <sheetView view="pageBreakPreview" zoomScaleNormal="100" zoomScaleSheetLayoutView="100" workbookViewId="0">
      <selection sqref="A1:D1048576"/>
    </sheetView>
  </sheetViews>
  <sheetFormatPr defaultColWidth="6.5703125" defaultRowHeight="15"/>
  <cols>
    <col min="1" max="1" width="8.140625" style="911" customWidth="1"/>
    <col min="2" max="2" width="48.7109375" style="911" customWidth="1"/>
    <col min="3" max="3" width="4.85546875" style="911" bestFit="1" customWidth="1"/>
    <col min="4" max="4" width="7.42578125" style="911" customWidth="1"/>
    <col min="5" max="6" width="12.85546875" style="910" customWidth="1"/>
    <col min="7" max="7" width="6.5703125" style="910"/>
    <col min="8" max="8" width="11.140625" style="910" bestFit="1" customWidth="1"/>
    <col min="9" max="16384" width="6.5703125" style="910"/>
  </cols>
  <sheetData>
    <row r="1" spans="1:12" s="912" customFormat="1" ht="14.1" customHeight="1">
      <c r="A1" s="776" t="str">
        <f>[11]MS!G2</f>
        <v>A878</v>
      </c>
      <c r="B1" s="775" t="str">
        <f>[11]MS!H2</f>
        <v>Civil Aviation</v>
      </c>
      <c r="C1" s="932"/>
      <c r="D1" s="930"/>
      <c r="E1" s="929"/>
      <c r="F1" s="929"/>
    </row>
    <row r="2" spans="1:12" s="912" customFormat="1" ht="14.1" customHeight="1">
      <c r="A2" s="775" t="str">
        <f>Index!B28</f>
        <v>6.20 - W50 - Fire Detection and Alarm</v>
      </c>
      <c r="B2" s="775"/>
      <c r="C2" s="932"/>
      <c r="D2" s="930"/>
      <c r="E2" s="929"/>
      <c r="F2" s="929"/>
    </row>
    <row r="3" spans="1:12" s="912" customFormat="1" ht="14.1" customHeight="1">
      <c r="A3" s="773" t="s">
        <v>2018</v>
      </c>
      <c r="B3" s="772"/>
      <c r="C3" s="931"/>
      <c r="D3" s="930"/>
      <c r="E3" s="929"/>
      <c r="F3" s="929"/>
    </row>
    <row r="4" spans="1:12" s="912" customFormat="1" ht="14.1" customHeight="1">
      <c r="A4" s="875" t="s">
        <v>2017</v>
      </c>
      <c r="B4" s="874" t="s">
        <v>0</v>
      </c>
      <c r="C4" s="874" t="s">
        <v>713</v>
      </c>
      <c r="D4" s="874" t="s">
        <v>714</v>
      </c>
      <c r="E4" s="873" t="s">
        <v>715</v>
      </c>
      <c r="F4" s="873" t="s">
        <v>275</v>
      </c>
    </row>
    <row r="5" spans="1:12" s="912" customFormat="1" ht="12.75">
      <c r="A5" s="792"/>
      <c r="B5" s="758"/>
      <c r="C5" s="871"/>
      <c r="D5" s="870"/>
      <c r="E5" s="869"/>
      <c r="F5" s="928" t="str">
        <f>IF(E5&lt;&gt;"",IF(C5&lt;&gt;"",E5*D5,""),"")</f>
        <v/>
      </c>
    </row>
    <row r="6" spans="1:12" s="912" customFormat="1" ht="19.7" customHeight="1">
      <c r="A6" s="927" t="str">
        <f ca="1">IF(C6&lt;&gt;"",TEXT(MID(CELL("filename",#REF!),FIND("]",CELL("filename",#REF!))+1,32),"0")&amp;"."&amp;TEXT(COUNTIF($C$5:C6,"&lt;&gt;"&amp;""),"0"),"")</f>
        <v/>
      </c>
      <c r="B6" s="867" t="s">
        <v>2878</v>
      </c>
      <c r="C6" s="921"/>
      <c r="D6" s="920"/>
      <c r="E6" s="926"/>
      <c r="F6" s="914" t="str">
        <f>IF(E6&lt;&gt;"",IF(C6&lt;&gt;"",E6*D6,""),"")</f>
        <v/>
      </c>
    </row>
    <row r="7" spans="1:12" s="924" customFormat="1" ht="24">
      <c r="A7" s="917" t="str">
        <f ca="1">IF(C7&lt;&gt;"",TEXT(MID(CELL("filename",A$3),FIND("]",CELL("filename",A$3))+1,32),"0")&amp;"."&amp;TEXT(COUNTIF($C$5:C7,"&lt;&gt;"&amp;""),"0"),"")</f>
        <v/>
      </c>
      <c r="B7" s="925" t="s">
        <v>2877</v>
      </c>
      <c r="C7" s="921"/>
      <c r="D7" s="920"/>
      <c r="E7" s="915"/>
      <c r="F7" s="914" t="str">
        <f>IF(E7&lt;&gt;"",IF(C7&lt;&gt;"",E7*D7,""),"")</f>
        <v/>
      </c>
    </row>
    <row r="8" spans="1:12" s="912" customFormat="1" ht="12.75">
      <c r="A8" s="923" t="str">
        <f ca="1">IF(C8&lt;&gt;"",TEXT(MID(CELL("filename",A$3),FIND("]",CELL("filename",A$3))+1,32),"0")&amp;"."&amp;TEXT(COUNTIF($C$5:C8,"&lt;&gt;"&amp;""),"0"),"")</f>
        <v/>
      </c>
      <c r="B8" s="922"/>
      <c r="C8" s="921"/>
      <c r="D8" s="920"/>
      <c r="E8" s="915"/>
      <c r="F8" s="914" t="str">
        <f>IF(E8&lt;&gt;"",IF(C8&lt;&gt;"",E8*D8,""),"")</f>
        <v/>
      </c>
    </row>
    <row r="9" spans="1:12" s="912" customFormat="1" ht="12.75">
      <c r="A9" s="917" t="str">
        <f ca="1">IF(C9&lt;&gt;"",TEXT(MID(CELL("filename",A$3),FIND("]",CELL("filename",A$3))+1,32),"0")&amp;"."&amp;TEXT(COUNTIF($C$5:C9,"&lt;&gt;"&amp;""),"0"),"")</f>
        <v/>
      </c>
      <c r="B9" s="864" t="s">
        <v>2024</v>
      </c>
      <c r="C9" s="916"/>
      <c r="D9" s="916"/>
      <c r="E9" s="915"/>
      <c r="F9" s="914" t="str">
        <f>IF(E9&lt;&gt;"",IF(C9&lt;&gt;"",E9*D9,""),"")</f>
        <v/>
      </c>
    </row>
    <row r="10" spans="1:12" s="912" customFormat="1" ht="12.75">
      <c r="A10" s="917"/>
      <c r="B10" s="918"/>
      <c r="C10" s="916"/>
      <c r="D10" s="916"/>
      <c r="E10" s="915"/>
      <c r="F10" s="914"/>
    </row>
    <row r="11" spans="1:12" s="912" customFormat="1" ht="12.75">
      <c r="A11" s="917" t="s">
        <v>2876</v>
      </c>
      <c r="B11" s="861" t="s">
        <v>2875</v>
      </c>
      <c r="C11" s="916" t="s">
        <v>199</v>
      </c>
      <c r="D11" s="916">
        <v>1</v>
      </c>
      <c r="E11" s="915"/>
      <c r="F11" s="914"/>
      <c r="L11" s="919"/>
    </row>
    <row r="12" spans="1:12" s="912" customFormat="1" ht="12.75">
      <c r="A12" s="917" t="s">
        <v>2874</v>
      </c>
      <c r="B12" s="861" t="s">
        <v>2873</v>
      </c>
      <c r="C12" s="916" t="s">
        <v>199</v>
      </c>
      <c r="D12" s="916">
        <v>1</v>
      </c>
      <c r="E12" s="915"/>
      <c r="F12" s="914"/>
      <c r="L12" s="919"/>
    </row>
    <row r="13" spans="1:12" s="912" customFormat="1" ht="12.75">
      <c r="A13" s="917" t="str">
        <f ca="1">IF(C13&lt;&gt;"",TEXT(MID(CELL("filename",A$3),FIND("]",CELL("filename",A$3))+1,32),"0")&amp;"."&amp;TEXT(COUNTIF($C$5:C13,"&lt;&gt;"&amp;""),"0"),"")</f>
        <v/>
      </c>
      <c r="B13" s="741"/>
      <c r="C13" s="916"/>
      <c r="D13" s="916"/>
      <c r="E13" s="915"/>
      <c r="F13" s="914"/>
    </row>
    <row r="14" spans="1:12" s="912" customFormat="1" ht="12.75">
      <c r="A14" s="917" t="str">
        <f ca="1">IF(C14&lt;&gt;"",TEXT(MID(CELL("filename",A$3),FIND("]",CELL("filename",A$3))+1,32),"0")&amp;"."&amp;TEXT(COUNTIF($C$5:C14,"&lt;&gt;"&amp;""),"0"),"")</f>
        <v/>
      </c>
      <c r="B14" s="864" t="s">
        <v>2329</v>
      </c>
      <c r="C14" s="916"/>
      <c r="D14" s="916"/>
      <c r="E14" s="915"/>
      <c r="F14" s="914"/>
    </row>
    <row r="15" spans="1:12" s="912" customFormat="1" ht="12.75">
      <c r="A15" s="917" t="str">
        <f ca="1">IF(C15&lt;&gt;"",TEXT(MID(CELL("filename",A$3),FIND("]",CELL("filename",A$3))+1,32),"0")&amp;"."&amp;TEXT(COUNTIF($C$5:C15,"&lt;&gt;"&amp;""),"0"),"")</f>
        <v/>
      </c>
      <c r="B15" s="918"/>
      <c r="C15" s="916"/>
      <c r="D15" s="916"/>
      <c r="E15" s="915"/>
      <c r="F15" s="914"/>
    </row>
    <row r="16" spans="1:12" s="912" customFormat="1" ht="12.75">
      <c r="A16" s="917" t="s">
        <v>2872</v>
      </c>
      <c r="B16" s="861" t="s">
        <v>2871</v>
      </c>
      <c r="C16" s="916" t="s">
        <v>199</v>
      </c>
      <c r="D16" s="916">
        <v>5</v>
      </c>
      <c r="E16" s="915"/>
      <c r="F16" s="914"/>
    </row>
    <row r="17" spans="1:6" s="912" customFormat="1" ht="12.75">
      <c r="A17" s="917" t="str">
        <f ca="1">IF(C17&lt;&gt;"",TEXT(MID(CELL("filename",A$3),FIND("]",CELL("filename",A$3))+1,32),"0")&amp;"."&amp;TEXT(COUNTIF($C$5:C17,"&lt;&gt;"&amp;""),"0"),"")</f>
        <v/>
      </c>
      <c r="B17" s="861"/>
      <c r="C17" s="916"/>
      <c r="D17" s="916"/>
      <c r="E17" s="915"/>
      <c r="F17" s="914"/>
    </row>
    <row r="18" spans="1:6" s="912" customFormat="1" ht="12.75">
      <c r="A18" s="917" t="str">
        <f ca="1">IF(C18&lt;&gt;"",TEXT(MID(CELL("filename",A$3),FIND("]",CELL("filename",A$3))+1,32),"0")&amp;"."&amp;TEXT(COUNTIF($C$5:C18,"&lt;&gt;"&amp;""),"0"),"")</f>
        <v/>
      </c>
      <c r="B18" s="862" t="s">
        <v>2044</v>
      </c>
      <c r="C18" s="751"/>
      <c r="D18" s="751"/>
      <c r="E18" s="915"/>
      <c r="F18" s="914"/>
    </row>
    <row r="19" spans="1:6" s="912" customFormat="1" ht="12.75">
      <c r="A19" s="917" t="s">
        <v>2870</v>
      </c>
      <c r="B19" s="861" t="s">
        <v>2824</v>
      </c>
      <c r="C19" s="751" t="s">
        <v>199</v>
      </c>
      <c r="D19" s="751">
        <v>15</v>
      </c>
      <c r="E19" s="915"/>
      <c r="F19" s="914"/>
    </row>
    <row r="20" spans="1:6" s="912" customFormat="1" ht="12.75">
      <c r="A20" s="917" t="s">
        <v>2869</v>
      </c>
      <c r="B20" s="861" t="s">
        <v>2851</v>
      </c>
      <c r="C20" s="751" t="s">
        <v>199</v>
      </c>
      <c r="D20" s="751">
        <v>3</v>
      </c>
      <c r="E20" s="915"/>
      <c r="F20" s="914"/>
    </row>
    <row r="21" spans="1:6" s="912" customFormat="1" ht="12.75">
      <c r="A21" s="917" t="s">
        <v>2868</v>
      </c>
      <c r="B21" s="861" t="s">
        <v>2816</v>
      </c>
      <c r="C21" s="751" t="s">
        <v>199</v>
      </c>
      <c r="D21" s="751">
        <v>3</v>
      </c>
      <c r="E21" s="915"/>
      <c r="F21" s="914"/>
    </row>
    <row r="22" spans="1:6" s="912" customFormat="1" ht="12.75">
      <c r="A22" s="917" t="s">
        <v>2867</v>
      </c>
      <c r="B22" s="861" t="s">
        <v>2812</v>
      </c>
      <c r="C22" s="751" t="s">
        <v>199</v>
      </c>
      <c r="D22" s="751">
        <v>4</v>
      </c>
      <c r="E22" s="915"/>
      <c r="F22" s="914"/>
    </row>
    <row r="23" spans="1:6" s="912" customFormat="1" ht="12.75">
      <c r="A23" s="917" t="s">
        <v>2866</v>
      </c>
      <c r="B23" s="861" t="s">
        <v>2828</v>
      </c>
      <c r="C23" s="751" t="s">
        <v>199</v>
      </c>
      <c r="D23" s="751">
        <v>1</v>
      </c>
      <c r="E23" s="915"/>
      <c r="F23" s="914"/>
    </row>
    <row r="24" spans="1:6" s="912" customFormat="1" ht="12.75">
      <c r="A24" s="917" t="str">
        <f ca="1">IF(C24&lt;&gt;"",TEXT(MID(CELL("filename",A$3),FIND("]",CELL("filename",A$3))+1,32),"0")&amp;"."&amp;TEXT(COUNTIF($C$5:C24,"&lt;&gt;"&amp;""),"0"),"")</f>
        <v/>
      </c>
      <c r="B24" s="741"/>
      <c r="C24" s="916"/>
      <c r="D24" s="916"/>
      <c r="E24" s="915"/>
      <c r="F24" s="914"/>
    </row>
    <row r="25" spans="1:6" s="912" customFormat="1" ht="12.75">
      <c r="A25" s="917" t="str">
        <f ca="1">IF(C25&lt;&gt;"",TEXT(MID(CELL("filename",A$3),FIND("]",CELL("filename",A$3))+1,32),"0")&amp;"."&amp;TEXT(COUNTIF($C$5:C25,"&lt;&gt;"&amp;""),"0"),"")</f>
        <v/>
      </c>
      <c r="B25" s="862" t="s">
        <v>2036</v>
      </c>
      <c r="C25" s="751"/>
      <c r="D25" s="751"/>
      <c r="E25" s="915"/>
      <c r="F25" s="914"/>
    </row>
    <row r="26" spans="1:6" s="912" customFormat="1" ht="12.75">
      <c r="A26" s="917" t="s">
        <v>2865</v>
      </c>
      <c r="B26" s="861" t="s">
        <v>2822</v>
      </c>
      <c r="C26" s="751" t="s">
        <v>199</v>
      </c>
      <c r="D26" s="751">
        <v>1</v>
      </c>
      <c r="E26" s="915"/>
      <c r="F26" s="914"/>
    </row>
    <row r="27" spans="1:6" s="912" customFormat="1" ht="12.75">
      <c r="A27" s="917" t="s">
        <v>2864</v>
      </c>
      <c r="B27" s="861" t="s">
        <v>2824</v>
      </c>
      <c r="C27" s="751" t="s">
        <v>199</v>
      </c>
      <c r="D27" s="751">
        <v>11</v>
      </c>
      <c r="E27" s="915"/>
      <c r="F27" s="914"/>
    </row>
    <row r="28" spans="1:6" s="912" customFormat="1" ht="12.75">
      <c r="A28" s="917" t="s">
        <v>2863</v>
      </c>
      <c r="B28" s="861" t="s">
        <v>2820</v>
      </c>
      <c r="C28" s="751" t="s">
        <v>199</v>
      </c>
      <c r="D28" s="751">
        <v>1</v>
      </c>
      <c r="E28" s="915"/>
      <c r="F28" s="914"/>
    </row>
    <row r="29" spans="1:6" s="912" customFormat="1" ht="12.75">
      <c r="A29" s="917" t="s">
        <v>2862</v>
      </c>
      <c r="B29" s="861" t="s">
        <v>2816</v>
      </c>
      <c r="C29" s="751" t="s">
        <v>199</v>
      </c>
      <c r="D29" s="751">
        <v>1</v>
      </c>
      <c r="E29" s="915"/>
      <c r="F29" s="914"/>
    </row>
    <row r="30" spans="1:6" s="912" customFormat="1" ht="12.75">
      <c r="A30" s="917" t="s">
        <v>2861</v>
      </c>
      <c r="B30" s="861" t="s">
        <v>2812</v>
      </c>
      <c r="C30" s="751" t="s">
        <v>199</v>
      </c>
      <c r="D30" s="751">
        <f>1+1</f>
        <v>2</v>
      </c>
      <c r="E30" s="915"/>
      <c r="F30" s="914"/>
    </row>
    <row r="31" spans="1:6" s="912" customFormat="1" ht="12.75">
      <c r="A31" s="917" t="s">
        <v>2860</v>
      </c>
      <c r="B31" s="861" t="s">
        <v>2828</v>
      </c>
      <c r="C31" s="751" t="s">
        <v>199</v>
      </c>
      <c r="D31" s="751">
        <v>1</v>
      </c>
      <c r="E31" s="915"/>
      <c r="F31" s="914"/>
    </row>
    <row r="32" spans="1:6" s="912" customFormat="1" ht="12.75">
      <c r="A32" s="917" t="str">
        <f ca="1">IF(C32&lt;&gt;"",TEXT(MID(CELL("filename",A$3),FIND("]",CELL("filename",A$3))+1,32),"0")&amp;"."&amp;TEXT(COUNTIF($C$5:C32,"&lt;&gt;"&amp;""),"0"),"")</f>
        <v/>
      </c>
      <c r="B32" s="741"/>
      <c r="C32" s="916"/>
      <c r="D32" s="916"/>
      <c r="E32" s="915"/>
      <c r="F32" s="914"/>
    </row>
    <row r="33" spans="1:6" s="912" customFormat="1" ht="12.75">
      <c r="A33" s="917" t="str">
        <f ca="1">IF(C33&lt;&gt;"",TEXT(MID(CELL("filename",A$3),FIND("]",CELL("filename",A$3))+1,32),"0")&amp;"."&amp;TEXT(COUNTIF($C$5:C33,"&lt;&gt;"&amp;""),"0"),"")</f>
        <v/>
      </c>
      <c r="B33" s="862" t="s">
        <v>2520</v>
      </c>
      <c r="C33" s="751"/>
      <c r="D33" s="751"/>
      <c r="E33" s="915"/>
      <c r="F33" s="914"/>
    </row>
    <row r="34" spans="1:6" s="912" customFormat="1" ht="12.75">
      <c r="A34" s="917" t="s">
        <v>2859</v>
      </c>
      <c r="B34" s="861" t="s">
        <v>2824</v>
      </c>
      <c r="C34" s="751" t="s">
        <v>199</v>
      </c>
      <c r="D34" s="751">
        <v>1</v>
      </c>
      <c r="E34" s="915"/>
      <c r="F34" s="914"/>
    </row>
    <row r="35" spans="1:6" s="912" customFormat="1" ht="12.75">
      <c r="A35" s="917" t="s">
        <v>2858</v>
      </c>
      <c r="B35" s="861" t="s">
        <v>2832</v>
      </c>
      <c r="C35" s="751" t="s">
        <v>199</v>
      </c>
      <c r="D35" s="751">
        <v>1</v>
      </c>
      <c r="E35" s="915"/>
      <c r="F35" s="914"/>
    </row>
    <row r="36" spans="1:6" s="912" customFormat="1" ht="12.75">
      <c r="A36" s="917" t="s">
        <v>2857</v>
      </c>
      <c r="B36" s="861" t="s">
        <v>2814</v>
      </c>
      <c r="C36" s="751" t="s">
        <v>199</v>
      </c>
      <c r="D36" s="751">
        <v>1</v>
      </c>
      <c r="E36" s="915"/>
      <c r="F36" s="914"/>
    </row>
    <row r="37" spans="1:6" s="912" customFormat="1" ht="12.75">
      <c r="A37" s="917" t="s">
        <v>2856</v>
      </c>
      <c r="B37" s="861" t="s">
        <v>2812</v>
      </c>
      <c r="C37" s="751" t="s">
        <v>199</v>
      </c>
      <c r="D37" s="751">
        <v>1</v>
      </c>
      <c r="E37" s="915"/>
      <c r="F37" s="914"/>
    </row>
    <row r="38" spans="1:6" s="912" customFormat="1" ht="12.75">
      <c r="A38" s="917" t="s">
        <v>2855</v>
      </c>
      <c r="B38" s="861" t="s">
        <v>2828</v>
      </c>
      <c r="C38" s="751" t="s">
        <v>199</v>
      </c>
      <c r="D38" s="751">
        <v>1</v>
      </c>
      <c r="E38" s="915"/>
      <c r="F38" s="914"/>
    </row>
    <row r="39" spans="1:6" s="912" customFormat="1" ht="12.75">
      <c r="A39" s="917" t="str">
        <f ca="1">IF(C39&lt;&gt;"",TEXT(MID(CELL("filename",A$3),FIND("]",CELL("filename",A$3))+1,32),"0")&amp;"."&amp;TEXT(COUNTIF($C$5:C39,"&lt;&gt;"&amp;""),"0"),"")</f>
        <v/>
      </c>
      <c r="B39" s="741"/>
      <c r="C39" s="916"/>
      <c r="D39" s="916"/>
      <c r="E39" s="915"/>
      <c r="F39" s="914"/>
    </row>
    <row r="40" spans="1:6" s="912" customFormat="1" ht="12.75">
      <c r="A40" s="917" t="str">
        <f ca="1">IF(C40&lt;&gt;"",TEXT(MID(CELL("filename",A$3),FIND("]",CELL("filename",A$3))+1,32),"0")&amp;"."&amp;TEXT(COUNTIF($C$5:C40,"&lt;&gt;"&amp;""),"0"),"")</f>
        <v/>
      </c>
      <c r="B40" s="864" t="s">
        <v>2515</v>
      </c>
      <c r="C40" s="751"/>
      <c r="D40" s="751"/>
      <c r="E40" s="915"/>
      <c r="F40" s="914"/>
    </row>
    <row r="41" spans="1:6" s="912" customFormat="1" ht="12.75">
      <c r="A41" s="917" t="str">
        <f ca="1">IF(C41&lt;&gt;"",TEXT(MID(CELL("filename",A$3),FIND("]",CELL("filename",A$3))+1,32),"0")&amp;"."&amp;TEXT(COUNTIF($C$5:C41,"&lt;&gt;"&amp;""),"0"),"")</f>
        <v/>
      </c>
      <c r="B41" s="864"/>
      <c r="C41" s="751"/>
      <c r="D41" s="751"/>
      <c r="E41" s="915"/>
      <c r="F41" s="914"/>
    </row>
    <row r="42" spans="1:6" s="912" customFormat="1" ht="27.75">
      <c r="A42" s="917" t="str">
        <f ca="1">IF(C42&lt;&gt;"",TEXT(MID(CELL("filename",A$3),FIND("]",CELL("filename",A$3))+1,32),"0")&amp;"."&amp;TEXT(COUNTIF($C$5:C42,"&lt;&gt;"&amp;""),"0"),"")</f>
        <v/>
      </c>
      <c r="B42" s="862" t="s">
        <v>2854</v>
      </c>
      <c r="C42" s="751"/>
      <c r="D42" s="751"/>
      <c r="E42" s="915"/>
      <c r="F42" s="914"/>
    </row>
    <row r="43" spans="1:6" s="912" customFormat="1" ht="12.75">
      <c r="A43" s="917" t="s">
        <v>2853</v>
      </c>
      <c r="B43" s="861" t="s">
        <v>2824</v>
      </c>
      <c r="C43" s="751" t="s">
        <v>199</v>
      </c>
      <c r="D43" s="751">
        <v>15</v>
      </c>
      <c r="E43" s="915"/>
      <c r="F43" s="914"/>
    </row>
    <row r="44" spans="1:6" s="912" customFormat="1" ht="12.75">
      <c r="A44" s="917" t="s">
        <v>2852</v>
      </c>
      <c r="B44" s="861" t="s">
        <v>2851</v>
      </c>
      <c r="C44" s="751" t="s">
        <v>199</v>
      </c>
      <c r="D44" s="751">
        <v>3</v>
      </c>
      <c r="E44" s="915"/>
      <c r="F44" s="914"/>
    </row>
    <row r="45" spans="1:6" s="912" customFormat="1" ht="12.75">
      <c r="A45" s="917" t="s">
        <v>2850</v>
      </c>
      <c r="B45" s="861" t="s">
        <v>2816</v>
      </c>
      <c r="C45" s="751" t="s">
        <v>199</v>
      </c>
      <c r="D45" s="751">
        <v>3</v>
      </c>
      <c r="E45" s="915"/>
      <c r="F45" s="914"/>
    </row>
    <row r="46" spans="1:6" s="912" customFormat="1" ht="12.75">
      <c r="A46" s="917" t="s">
        <v>2849</v>
      </c>
      <c r="B46" s="861" t="s">
        <v>2828</v>
      </c>
      <c r="C46" s="751" t="s">
        <v>199</v>
      </c>
      <c r="D46" s="751">
        <v>1</v>
      </c>
      <c r="E46" s="915"/>
      <c r="F46" s="914"/>
    </row>
    <row r="47" spans="1:6" s="912" customFormat="1" ht="12.75">
      <c r="A47" s="917" t="s">
        <v>2848</v>
      </c>
      <c r="B47" s="861" t="s">
        <v>2838</v>
      </c>
      <c r="C47" s="781" t="s">
        <v>199</v>
      </c>
      <c r="D47" s="781">
        <v>1</v>
      </c>
      <c r="E47" s="915"/>
      <c r="F47" s="914"/>
    </row>
    <row r="48" spans="1:6" s="912" customFormat="1" ht="12.75">
      <c r="A48" s="917" t="s">
        <v>2847</v>
      </c>
      <c r="B48" s="861" t="s">
        <v>2836</v>
      </c>
      <c r="C48" s="781" t="s">
        <v>199</v>
      </c>
      <c r="D48" s="781">
        <v>1</v>
      </c>
      <c r="E48" s="915"/>
      <c r="F48" s="914"/>
    </row>
    <row r="49" spans="1:6" s="912" customFormat="1" ht="12.75">
      <c r="A49" s="917" t="str">
        <f ca="1">IF(C49&lt;&gt;"",TEXT(MID(CELL("filename",A$3),FIND("]",CELL("filename",A$3))+1,32),"0")&amp;"."&amp;TEXT(COUNTIF($C$5:C49,"&lt;&gt;"&amp;""),"0"),"")</f>
        <v/>
      </c>
      <c r="B49" s="741"/>
      <c r="C49" s="916"/>
      <c r="D49" s="916"/>
      <c r="E49" s="915"/>
      <c r="F49" s="914"/>
    </row>
    <row r="50" spans="1:6" s="912" customFormat="1" ht="12.75">
      <c r="A50" s="917"/>
      <c r="B50" s="741"/>
      <c r="C50" s="916"/>
      <c r="D50" s="916"/>
      <c r="E50" s="915"/>
      <c r="F50" s="914"/>
    </row>
    <row r="51" spans="1:6" s="912" customFormat="1" ht="12.75">
      <c r="A51" s="917"/>
      <c r="B51" s="741"/>
      <c r="C51" s="916"/>
      <c r="D51" s="916"/>
      <c r="E51" s="915"/>
      <c r="F51" s="914"/>
    </row>
    <row r="52" spans="1:6" s="912" customFormat="1" ht="12.75">
      <c r="A52" s="917"/>
      <c r="B52" s="741"/>
      <c r="C52" s="916"/>
      <c r="D52" s="916"/>
      <c r="E52" s="915"/>
      <c r="F52" s="914"/>
    </row>
    <row r="53" spans="1:6" s="912" customFormat="1" ht="12.75">
      <c r="A53" s="908" t="str">
        <f ca="1">IF(C53&lt;&gt;"",TEXT(MID(CELL("filename",A$3),FIND("]",CELL("filename",A$3))+1,32),"0")&amp;"."&amp;TEXT(COUNTIF($C$5:C53,"&lt;&gt;"&amp;""),"0"),"")</f>
        <v/>
      </c>
      <c r="B53" s="721"/>
      <c r="C53" s="887"/>
      <c r="D53" s="1163" t="s">
        <v>2278</v>
      </c>
      <c r="E53" s="1164"/>
      <c r="F53" s="907"/>
    </row>
    <row r="54" spans="1:6" s="912" customFormat="1" ht="12.75">
      <c r="A54" s="908" t="str">
        <f ca="1">IF(C54&lt;&gt;"",TEXT(MID(CELL("filename",A$3),FIND("]",CELL("filename",A$3))+1,32),"0")&amp;"."&amp;TEXT(COUNTIF($C$5:C54,"&lt;&gt;"&amp;""),"0"),"")</f>
        <v/>
      </c>
      <c r="B54" s="888"/>
      <c r="C54" s="887"/>
      <c r="D54" s="1163" t="s">
        <v>2277</v>
      </c>
      <c r="E54" s="1164"/>
      <c r="F54" s="907"/>
    </row>
    <row r="55" spans="1:6" s="912" customFormat="1" ht="12.75">
      <c r="A55" s="917"/>
      <c r="B55" s="741"/>
      <c r="C55" s="916"/>
      <c r="D55" s="916"/>
      <c r="E55" s="915"/>
      <c r="F55" s="914"/>
    </row>
    <row r="56" spans="1:6" s="912" customFormat="1" ht="27.75">
      <c r="A56" s="917" t="str">
        <f ca="1">IF(C56&lt;&gt;"",TEXT(MID(CELL("filename",A$3),FIND("]",CELL("filename",A$3))+1,32),"0")&amp;"."&amp;TEXT(COUNTIF($C$5:C56,"&lt;&gt;"&amp;""),"0"),"")</f>
        <v/>
      </c>
      <c r="B56" s="862" t="s">
        <v>2846</v>
      </c>
      <c r="C56" s="751"/>
      <c r="D56" s="751"/>
      <c r="E56" s="915"/>
      <c r="F56" s="914"/>
    </row>
    <row r="57" spans="1:6" s="912" customFormat="1" ht="12.75">
      <c r="A57" s="917" t="s">
        <v>2845</v>
      </c>
      <c r="B57" s="861" t="s">
        <v>2822</v>
      </c>
      <c r="C57" s="751" t="s">
        <v>199</v>
      </c>
      <c r="D57" s="751">
        <v>1</v>
      </c>
      <c r="E57" s="915"/>
      <c r="F57" s="914"/>
    </row>
    <row r="58" spans="1:6" s="912" customFormat="1" ht="12.75">
      <c r="A58" s="917" t="s">
        <v>2844</v>
      </c>
      <c r="B58" s="861" t="s">
        <v>2824</v>
      </c>
      <c r="C58" s="751" t="s">
        <v>199</v>
      </c>
      <c r="D58" s="751">
        <v>11</v>
      </c>
      <c r="E58" s="915"/>
      <c r="F58" s="914"/>
    </row>
    <row r="59" spans="1:6" s="912" customFormat="1" ht="12.75">
      <c r="A59" s="917" t="s">
        <v>2843</v>
      </c>
      <c r="B59" s="861" t="s">
        <v>2820</v>
      </c>
      <c r="C59" s="751" t="s">
        <v>199</v>
      </c>
      <c r="D59" s="751">
        <v>1</v>
      </c>
      <c r="E59" s="915"/>
      <c r="F59" s="914"/>
    </row>
    <row r="60" spans="1:6" s="912" customFormat="1" ht="12.75">
      <c r="A60" s="917" t="s">
        <v>2842</v>
      </c>
      <c r="B60" s="861" t="s">
        <v>2816</v>
      </c>
      <c r="C60" s="751" t="s">
        <v>199</v>
      </c>
      <c r="D60" s="751">
        <v>1</v>
      </c>
      <c r="E60" s="915"/>
      <c r="F60" s="914"/>
    </row>
    <row r="61" spans="1:6" s="912" customFormat="1" ht="12.75">
      <c r="A61" s="917" t="s">
        <v>2841</v>
      </c>
      <c r="B61" s="861" t="s">
        <v>2812</v>
      </c>
      <c r="C61" s="751" t="s">
        <v>199</v>
      </c>
      <c r="D61" s="751">
        <v>1</v>
      </c>
      <c r="E61" s="915"/>
      <c r="F61" s="914"/>
    </row>
    <row r="62" spans="1:6" s="912" customFormat="1" ht="12.75">
      <c r="A62" s="917" t="s">
        <v>2840</v>
      </c>
      <c r="B62" s="861" t="s">
        <v>2828</v>
      </c>
      <c r="C62" s="751" t="s">
        <v>199</v>
      </c>
      <c r="D62" s="751">
        <v>1</v>
      </c>
      <c r="E62" s="915"/>
      <c r="F62" s="914"/>
    </row>
    <row r="63" spans="1:6" s="912" customFormat="1" ht="12.75">
      <c r="A63" s="917" t="s">
        <v>2839</v>
      </c>
      <c r="B63" s="861" t="s">
        <v>2838</v>
      </c>
      <c r="C63" s="781" t="s">
        <v>199</v>
      </c>
      <c r="D63" s="781">
        <v>1</v>
      </c>
      <c r="E63" s="915"/>
      <c r="F63" s="914"/>
    </row>
    <row r="64" spans="1:6" s="912" customFormat="1" ht="12.75">
      <c r="A64" s="917" t="s">
        <v>2837</v>
      </c>
      <c r="B64" s="861" t="s">
        <v>2836</v>
      </c>
      <c r="C64" s="781" t="s">
        <v>199</v>
      </c>
      <c r="D64" s="781">
        <v>1</v>
      </c>
      <c r="E64" s="915"/>
      <c r="F64" s="914"/>
    </row>
    <row r="65" spans="1:6" s="912" customFormat="1" ht="12.75">
      <c r="A65" s="917" t="str">
        <f ca="1">IF(C65&lt;&gt;"",TEXT(MID(CELL("filename",A$3),FIND("]",CELL("filename",A$3))+1,32),"0")&amp;"."&amp;TEXT(COUNTIF($C$5:C65,"&lt;&gt;"&amp;""),"0"),"")</f>
        <v/>
      </c>
      <c r="B65" s="861"/>
      <c r="C65" s="781"/>
      <c r="D65" s="781"/>
      <c r="E65" s="915"/>
      <c r="F65" s="914"/>
    </row>
    <row r="66" spans="1:6" s="912" customFormat="1" ht="27.75">
      <c r="A66" s="917" t="str">
        <f ca="1">IF(C66&lt;&gt;"",TEXT(MID(CELL("filename",A$3),FIND("]",CELL("filename",A$3))+1,32),"0")&amp;"."&amp;TEXT(COUNTIF($C$5:C66,"&lt;&gt;"&amp;""),"0"),"")</f>
        <v/>
      </c>
      <c r="B66" s="862" t="s">
        <v>2835</v>
      </c>
      <c r="C66" s="751"/>
      <c r="D66" s="751"/>
      <c r="E66" s="915"/>
      <c r="F66" s="914"/>
    </row>
    <row r="67" spans="1:6" s="912" customFormat="1" ht="12.75">
      <c r="A67" s="917" t="s">
        <v>2834</v>
      </c>
      <c r="B67" s="861" t="s">
        <v>2824</v>
      </c>
      <c r="C67" s="751" t="s">
        <v>199</v>
      </c>
      <c r="D67" s="751">
        <v>1</v>
      </c>
      <c r="E67" s="915"/>
      <c r="F67" s="914"/>
    </row>
    <row r="68" spans="1:6" s="912" customFormat="1" ht="12.75">
      <c r="A68" s="917" t="s">
        <v>2833</v>
      </c>
      <c r="B68" s="861" t="s">
        <v>2832</v>
      </c>
      <c r="C68" s="751" t="s">
        <v>199</v>
      </c>
      <c r="D68" s="751">
        <v>1</v>
      </c>
      <c r="E68" s="915"/>
      <c r="F68" s="914"/>
    </row>
    <row r="69" spans="1:6" s="912" customFormat="1" ht="12.75">
      <c r="A69" s="917" t="s">
        <v>2831</v>
      </c>
      <c r="B69" s="861" t="s">
        <v>2814</v>
      </c>
      <c r="C69" s="751" t="s">
        <v>199</v>
      </c>
      <c r="D69" s="751">
        <v>1</v>
      </c>
      <c r="E69" s="915"/>
      <c r="F69" s="914"/>
    </row>
    <row r="70" spans="1:6" s="912" customFormat="1" ht="12.75">
      <c r="A70" s="917" t="s">
        <v>2830</v>
      </c>
      <c r="B70" s="861" t="s">
        <v>2812</v>
      </c>
      <c r="C70" s="751" t="s">
        <v>199</v>
      </c>
      <c r="D70" s="751">
        <v>1</v>
      </c>
      <c r="E70" s="915"/>
      <c r="F70" s="914"/>
    </row>
    <row r="71" spans="1:6" s="912" customFormat="1" ht="12.75">
      <c r="A71" s="917" t="s">
        <v>2829</v>
      </c>
      <c r="B71" s="861" t="s">
        <v>2828</v>
      </c>
      <c r="C71" s="751" t="s">
        <v>199</v>
      </c>
      <c r="D71" s="751">
        <v>1</v>
      </c>
      <c r="E71" s="915"/>
      <c r="F71" s="914"/>
    </row>
    <row r="72" spans="1:6" s="912" customFormat="1" ht="12.75">
      <c r="A72" s="917" t="str">
        <f ca="1">IF(C72&lt;&gt;"",TEXT(MID(CELL("filename",A$3),FIND("]",CELL("filename",A$3))+1,32),"0")&amp;"."&amp;TEXT(COUNTIF($C$5:C72,"&lt;&gt;"&amp;""),"0"),"")</f>
        <v/>
      </c>
      <c r="B72" s="741"/>
      <c r="C72" s="916"/>
      <c r="D72" s="916"/>
      <c r="E72" s="915"/>
      <c r="F72" s="914"/>
    </row>
    <row r="73" spans="1:6" s="912" customFormat="1" ht="12.75">
      <c r="A73" s="917" t="str">
        <f ca="1">IF(C73&lt;&gt;"",TEXT(MID(CELL("filename",A$3),FIND("]",CELL("filename",A$3))+1,32),"0")&amp;"."&amp;TEXT(COUNTIF($C$5:C73,"&lt;&gt;"&amp;""),"0"),"")</f>
        <v/>
      </c>
      <c r="B73" s="864" t="s">
        <v>2827</v>
      </c>
      <c r="C73" s="916"/>
      <c r="D73" s="916"/>
      <c r="E73" s="915"/>
      <c r="F73" s="914"/>
    </row>
    <row r="74" spans="1:6" s="912" customFormat="1" ht="12.75">
      <c r="A74" s="917" t="str">
        <f ca="1">IF(C74&lt;&gt;"",TEXT(MID(CELL("filename",A$3),FIND("]",CELL("filename",A$3))+1,32),"0")&amp;"."&amp;TEXT(COUNTIF($C$5:C74,"&lt;&gt;"&amp;""),"0"),"")</f>
        <v/>
      </c>
      <c r="B74" s="864"/>
      <c r="C74" s="916"/>
      <c r="D74" s="916"/>
      <c r="E74" s="915"/>
      <c r="F74" s="914"/>
    </row>
    <row r="75" spans="1:6" s="912" customFormat="1" ht="12.75">
      <c r="A75" s="917" t="str">
        <f ca="1">IF(C75&lt;&gt;"",TEXT(MID(CELL("filename",A$3),FIND("]",CELL("filename",A$3))+1,32),"0")&amp;"."&amp;TEXT(COUNTIF($C$5:C75,"&lt;&gt;"&amp;""),"0"),"")</f>
        <v/>
      </c>
      <c r="B75" s="862" t="s">
        <v>2826</v>
      </c>
      <c r="C75" s="916"/>
      <c r="D75" s="916"/>
      <c r="E75" s="915"/>
      <c r="F75" s="914"/>
    </row>
    <row r="76" spans="1:6" s="912" customFormat="1" ht="12.75">
      <c r="A76" s="917" t="s">
        <v>2825</v>
      </c>
      <c r="B76" s="741" t="s">
        <v>2824</v>
      </c>
      <c r="C76" s="916" t="s">
        <v>199</v>
      </c>
      <c r="D76" s="916">
        <v>2</v>
      </c>
      <c r="E76" s="915"/>
      <c r="F76" s="914"/>
    </row>
    <row r="77" spans="1:6" s="912" customFormat="1" ht="12.75">
      <c r="A77" s="917" t="s">
        <v>2823</v>
      </c>
      <c r="B77" s="741" t="s">
        <v>2822</v>
      </c>
      <c r="C77" s="916" t="s">
        <v>199</v>
      </c>
      <c r="D77" s="916">
        <v>1</v>
      </c>
      <c r="E77" s="915"/>
      <c r="F77" s="914"/>
    </row>
    <row r="78" spans="1:6" s="912" customFormat="1" ht="12.75">
      <c r="A78" s="917" t="s">
        <v>2821</v>
      </c>
      <c r="B78" s="861" t="s">
        <v>2820</v>
      </c>
      <c r="C78" s="916" t="s">
        <v>199</v>
      </c>
      <c r="D78" s="916">
        <v>1</v>
      </c>
      <c r="E78" s="915"/>
      <c r="F78" s="914"/>
    </row>
    <row r="79" spans="1:6" s="912" customFormat="1" ht="12.75">
      <c r="A79" s="917" t="s">
        <v>2819</v>
      </c>
      <c r="B79" s="861" t="s">
        <v>2818</v>
      </c>
      <c r="C79" s="916" t="s">
        <v>199</v>
      </c>
      <c r="D79" s="916">
        <v>1</v>
      </c>
      <c r="E79" s="915"/>
      <c r="F79" s="914"/>
    </row>
    <row r="80" spans="1:6" s="912" customFormat="1" ht="12.75">
      <c r="A80" s="917" t="s">
        <v>2817</v>
      </c>
      <c r="B80" s="861" t="s">
        <v>2816</v>
      </c>
      <c r="C80" s="916" t="s">
        <v>199</v>
      </c>
      <c r="D80" s="916">
        <v>1</v>
      </c>
      <c r="E80" s="915"/>
      <c r="F80" s="914"/>
    </row>
    <row r="81" spans="1:6" s="912" customFormat="1" ht="12.75">
      <c r="A81" s="917" t="s">
        <v>2815</v>
      </c>
      <c r="B81" s="861" t="s">
        <v>2814</v>
      </c>
      <c r="C81" s="916" t="s">
        <v>199</v>
      </c>
      <c r="D81" s="916">
        <v>1</v>
      </c>
      <c r="E81" s="915"/>
      <c r="F81" s="914"/>
    </row>
    <row r="82" spans="1:6" s="912" customFormat="1" ht="12.75">
      <c r="A82" s="917" t="s">
        <v>2813</v>
      </c>
      <c r="B82" s="861" t="s">
        <v>2812</v>
      </c>
      <c r="C82" s="751" t="s">
        <v>199</v>
      </c>
      <c r="D82" s="751">
        <v>1</v>
      </c>
      <c r="E82" s="915"/>
      <c r="F82" s="914"/>
    </row>
    <row r="83" spans="1:6" s="912" customFormat="1" ht="12.75">
      <c r="A83" s="917"/>
      <c r="B83" s="861"/>
      <c r="C83" s="916"/>
      <c r="D83" s="916"/>
      <c r="E83" s="915"/>
      <c r="F83" s="914"/>
    </row>
    <row r="84" spans="1:6" s="912" customFormat="1" ht="12.75">
      <c r="A84" s="917" t="str">
        <f ca="1">IF(C84&lt;&gt;"",TEXT(MID(CELL("filename",A$3),FIND("]",CELL("filename",A$3))+1,32),"0")&amp;"."&amp;TEXT(COUNTIF($C$5:C84,"&lt;&gt;"&amp;""),"0"),"")</f>
        <v/>
      </c>
      <c r="B84" s="861"/>
      <c r="C84" s="781"/>
      <c r="D84" s="781"/>
      <c r="E84" s="915"/>
      <c r="F84" s="914"/>
    </row>
    <row r="85" spans="1:6" s="912" customFormat="1" ht="12.75">
      <c r="A85" s="917" t="str">
        <f ca="1">IF(C85&lt;&gt;"",TEXT(MID(CELL("filename",A$3),FIND("]",CELL("filename",A$3))+1,32),"0")&amp;"."&amp;TEXT(COUNTIF($C$5:C85,"&lt;&gt;"&amp;""),"0"),"")</f>
        <v/>
      </c>
      <c r="B85" s="862"/>
      <c r="C85" s="751"/>
      <c r="D85" s="751"/>
      <c r="E85" s="915"/>
      <c r="F85" s="914"/>
    </row>
    <row r="86" spans="1:6" s="912" customFormat="1" ht="12.75">
      <c r="A86" s="917" t="str">
        <f ca="1">IF(C86&lt;&gt;"",TEXT(MID(CELL("filename",A$3),FIND("]",CELL("filename",A$3))+1,32),"0")&amp;"."&amp;TEXT(COUNTIF($C$5:C86,"&lt;&gt;"&amp;""),"0"),"")</f>
        <v/>
      </c>
      <c r="B86" s="861"/>
      <c r="C86" s="751"/>
      <c r="D86" s="751"/>
      <c r="E86" s="915"/>
      <c r="F86" s="914"/>
    </row>
    <row r="87" spans="1:6" s="912" customFormat="1" ht="12.75">
      <c r="A87" s="917" t="str">
        <f ca="1">IF(C87&lt;&gt;"",TEXT(MID(CELL("filename",A$3),FIND("]",CELL("filename",A$3))+1,32),"0")&amp;"."&amp;TEXT(COUNTIF($C$5:C87,"&lt;&gt;"&amp;""),"0"),"")</f>
        <v/>
      </c>
      <c r="B87" s="861"/>
      <c r="C87" s="751"/>
      <c r="D87" s="751"/>
      <c r="E87" s="915"/>
      <c r="F87" s="914"/>
    </row>
    <row r="88" spans="1:6" s="912" customFormat="1" ht="12.75">
      <c r="A88" s="917" t="str">
        <f ca="1">IF(C88&lt;&gt;"",TEXT(MID(CELL("filename",A$3),FIND("]",CELL("filename",A$3))+1,32),"0")&amp;"."&amp;TEXT(COUNTIF($C$5:C88,"&lt;&gt;"&amp;""),"0"),"")</f>
        <v/>
      </c>
      <c r="B88" s="861"/>
      <c r="C88" s="751"/>
      <c r="D88" s="751"/>
      <c r="E88" s="915"/>
      <c r="F88" s="914"/>
    </row>
    <row r="89" spans="1:6" s="912" customFormat="1" ht="12.75">
      <c r="A89" s="917"/>
      <c r="B89" s="861"/>
      <c r="C89" s="751"/>
      <c r="D89" s="751"/>
      <c r="E89" s="915"/>
      <c r="F89" s="914"/>
    </row>
    <row r="90" spans="1:6" s="912" customFormat="1" ht="12.75">
      <c r="A90" s="917"/>
      <c r="B90" s="861"/>
      <c r="C90" s="751"/>
      <c r="D90" s="751"/>
      <c r="E90" s="915"/>
      <c r="F90" s="914"/>
    </row>
    <row r="91" spans="1:6" s="912" customFormat="1" ht="12.75">
      <c r="A91" s="917"/>
      <c r="B91" s="861"/>
      <c r="C91" s="751"/>
      <c r="D91" s="751"/>
      <c r="E91" s="915"/>
      <c r="F91" s="914"/>
    </row>
    <row r="92" spans="1:6" s="912" customFormat="1" ht="12.75">
      <c r="A92" s="917" t="str">
        <f ca="1">IF(C92&lt;&gt;"",TEXT(MID(CELL("filename",A$3),FIND("]",CELL("filename",A$3))+1,32),"0")&amp;"."&amp;TEXT(COUNTIF($C$5:C92,"&lt;&gt;"&amp;""),"0"),"")</f>
        <v/>
      </c>
      <c r="B92" s="861"/>
      <c r="C92" s="751"/>
      <c r="D92" s="751"/>
      <c r="E92" s="915"/>
      <c r="F92" s="914"/>
    </row>
    <row r="93" spans="1:6" s="912" customFormat="1" ht="12.75">
      <c r="A93" s="917" t="str">
        <f ca="1">IF(C93&lt;&gt;"",TEXT(MID(CELL("filename",A$3),FIND("]",CELL("filename",A$3))+1,32),"0")&amp;"."&amp;TEXT(COUNTIF($C$5:C93,"&lt;&gt;"&amp;""),"0"),"")</f>
        <v/>
      </c>
      <c r="B93" s="861"/>
      <c r="C93" s="751"/>
      <c r="D93" s="751"/>
      <c r="E93" s="915"/>
      <c r="F93" s="914"/>
    </row>
    <row r="94" spans="1:6" s="912" customFormat="1" ht="12.75">
      <c r="A94" s="917" t="str">
        <f ca="1">IF(C94&lt;&gt;"",TEXT(MID(CELL("filename",A$3),FIND("]",CELL("filename",A$3))+1,32),"0")&amp;"."&amp;TEXT(COUNTIF($C$5:C94,"&lt;&gt;"&amp;""),"0"),"")</f>
        <v/>
      </c>
      <c r="B94" s="861"/>
      <c r="C94" s="751"/>
      <c r="D94" s="751"/>
      <c r="E94" s="915"/>
      <c r="F94" s="914"/>
    </row>
    <row r="95" spans="1:6" s="912" customFormat="1" ht="12.75">
      <c r="A95" s="917" t="str">
        <f ca="1">IF(C95&lt;&gt;"",TEXT(MID(CELL("filename",A$3),FIND("]",CELL("filename",A$3))+1,32),"0")&amp;"."&amp;TEXT(COUNTIF($C$5:C95,"&lt;&gt;"&amp;""),"0"),"")</f>
        <v/>
      </c>
      <c r="B95" s="862"/>
      <c r="C95" s="916"/>
      <c r="D95" s="916"/>
      <c r="E95" s="915"/>
      <c r="F95" s="914"/>
    </row>
    <row r="96" spans="1:6" s="912" customFormat="1" ht="12.75">
      <c r="A96" s="917" t="str">
        <f ca="1">IF(C96&lt;&gt;"",TEXT(MID(CELL("filename",A$3),FIND("]",CELL("filename",A$3))+1,32),"0")&amp;"."&amp;TEXT(COUNTIF($C$5:C96,"&lt;&gt;"&amp;""),"0"),"")</f>
        <v/>
      </c>
      <c r="B96" s="862"/>
      <c r="C96" s="916"/>
      <c r="D96" s="916"/>
      <c r="E96" s="915"/>
      <c r="F96" s="914"/>
    </row>
    <row r="97" spans="1:6" s="912" customFormat="1" ht="12.75" customHeight="1">
      <c r="A97" s="1166" t="s">
        <v>1839</v>
      </c>
      <c r="B97" s="1167"/>
      <c r="C97" s="1167"/>
      <c r="D97" s="1167"/>
      <c r="E97" s="1168"/>
      <c r="F97" s="913"/>
    </row>
  </sheetData>
  <sheetProtection algorithmName="SHA-512" hashValue="8Az0fAmaxgCNhsdyYOpXTrd66oEBmnfoqkN+z3ITzEwbWSOjMMykKSV+opWdk1qzC1S4KSy483gqUvxrDLYIqw==" saltValue="Wi/FNG10jvkjR/NM7entbw==" spinCount="100000" sheet="1" objects="1" scenarios="1"/>
  <protectedRanges>
    <protectedRange sqref="E5:E8" name="Sheet 1_2_2" securityDescriptor="O:WDG:WDD:(A;;CC;;;WD)"/>
    <protectedRange sqref="F5:F8" name="Sheet 1_2_2_1" securityDescriptor="O:WDG:WDD:(A;;CC;;;WD)"/>
    <protectedRange sqref="E9:E52 E55:E96" name="Sheet 1_2_2_3"/>
    <protectedRange sqref="F9:F52 F55:F96" name="Sheet 1_2_2_1_1"/>
    <protectedRange sqref="E53:F54" name="Sheet 1_2_2_2_1" securityDescriptor="O:WDG:WDD:(A;;CC;;;WD)"/>
  </protectedRanges>
  <mergeCells count="3">
    <mergeCell ref="D53:E53"/>
    <mergeCell ref="D54:E54"/>
    <mergeCell ref="A97:E97"/>
  </mergeCells>
  <printOptions horizontalCentered="1"/>
  <pageMargins left="0.39370078740157483" right="0.39370078740157483" top="0.39370078740157483" bottom="0.59055118110236227" header="0.39370078740157483" footer="0.39370078740157483"/>
  <pageSetup paperSize="9" scale="91" fitToHeight="0" orientation="portrait" useFirstPageNumber="1" r:id="rId1"/>
  <headerFooter>
    <oddHeader xml:space="preserve">&amp;R&amp;"+,Regular"&amp;8&amp;K01+010&amp;G
</oddHeader>
    <oddFooter>&amp;C&amp;A</oddFooter>
  </headerFooter>
  <rowBreaks count="1" manualBreakCount="1">
    <brk id="53" max="5" man="1"/>
  </rowBreaks>
  <legacyDrawingHF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S59"/>
  <sheetViews>
    <sheetView view="pageBreakPreview" zoomScaleNormal="100" zoomScaleSheetLayoutView="100" workbookViewId="0">
      <selection sqref="A1:D1048576"/>
    </sheetView>
  </sheetViews>
  <sheetFormatPr defaultColWidth="6.5703125" defaultRowHeight="15"/>
  <cols>
    <col min="1" max="1" width="7.42578125" style="595" customWidth="1"/>
    <col min="2" max="2" width="48.7109375" style="595" customWidth="1"/>
    <col min="3" max="3" width="5.42578125" style="595" customWidth="1"/>
    <col min="4" max="4" width="7.42578125" style="595" customWidth="1"/>
    <col min="5" max="6" width="12.85546875" style="590" customWidth="1"/>
    <col min="7" max="7" width="6.5703125" style="590"/>
    <col min="8" max="8" width="7" style="590" bestFit="1" customWidth="1"/>
    <col min="9" max="16384" width="6.5703125" style="590"/>
  </cols>
  <sheetData>
    <row r="1" spans="1:19" s="628" customFormat="1" ht="14.1" customHeight="1">
      <c r="A1" s="776" t="str">
        <f>[11]MS!G2</f>
        <v>A878</v>
      </c>
      <c r="B1" s="775" t="str">
        <f>[11]MS!H2</f>
        <v>Civil Aviation</v>
      </c>
      <c r="C1" s="774"/>
      <c r="D1" s="716"/>
      <c r="E1" s="715"/>
      <c r="F1" s="715"/>
    </row>
    <row r="2" spans="1:19" s="628" customFormat="1" ht="14.1" customHeight="1">
      <c r="A2" s="775" t="str">
        <f>Index!B29</f>
        <v>6.21 - W70 - Structured Cabling System</v>
      </c>
      <c r="B2" s="775"/>
      <c r="C2" s="774"/>
      <c r="D2" s="716"/>
      <c r="E2" s="715"/>
      <c r="F2" s="715"/>
    </row>
    <row r="3" spans="1:19" s="628" customFormat="1" ht="14.1" customHeight="1">
      <c r="A3" s="773" t="s">
        <v>2018</v>
      </c>
      <c r="B3" s="772"/>
      <c r="C3" s="771"/>
      <c r="D3" s="716"/>
      <c r="E3" s="715"/>
      <c r="F3" s="715"/>
    </row>
    <row r="4" spans="1:19" s="628" customFormat="1" ht="14.1" customHeight="1">
      <c r="A4" s="875" t="s">
        <v>2017</v>
      </c>
      <c r="B4" s="874" t="s">
        <v>0</v>
      </c>
      <c r="C4" s="874" t="s">
        <v>713</v>
      </c>
      <c r="D4" s="874" t="s">
        <v>714</v>
      </c>
      <c r="E4" s="873" t="s">
        <v>715</v>
      </c>
      <c r="F4" s="873" t="s">
        <v>275</v>
      </c>
      <c r="K4" s="759"/>
      <c r="L4" s="759"/>
      <c r="M4" s="759"/>
      <c r="N4" s="759"/>
      <c r="O4" s="759"/>
      <c r="P4" s="759"/>
      <c r="Q4" s="759"/>
      <c r="R4" s="759"/>
      <c r="S4" s="759"/>
    </row>
    <row r="5" spans="1:19" s="628" customFormat="1" ht="12.75">
      <c r="A5" s="756"/>
      <c r="B5" s="758"/>
      <c r="C5" s="871"/>
      <c r="D5" s="870"/>
      <c r="E5" s="869"/>
      <c r="F5" s="933" t="str">
        <f t="shared" ref="F5:F10" si="0">IF(E5&lt;&gt;"",IF(C5&lt;&gt;"",E5*D5,""),"")</f>
        <v/>
      </c>
    </row>
    <row r="6" spans="1:19" s="628" customFormat="1" ht="19.7" customHeight="1">
      <c r="A6" s="868" t="str">
        <f ca="1">IF(C6&lt;&gt;"",TEXT(MID(CELL("filename",#REF!),FIND("]",CELL("filename",#REF!))+1,32),"0")&amp;"."&amp;TEXT(COUNTIF($C$5:C6,"&lt;&gt;"&amp;""),"0"),"")</f>
        <v/>
      </c>
      <c r="B6" s="867" t="s">
        <v>2926</v>
      </c>
      <c r="C6" s="752"/>
      <c r="D6" s="751"/>
      <c r="E6" s="866"/>
      <c r="F6" s="933" t="str">
        <f t="shared" si="0"/>
        <v/>
      </c>
    </row>
    <row r="7" spans="1:19" s="698" customFormat="1" ht="24">
      <c r="A7" s="782" t="str">
        <f ca="1">IF(C7&lt;&gt;"",TEXT(MID(CELL("filename",#REF!),FIND("]",CELL("filename",#REF!))+1,32),"0")&amp;"."&amp;TEXT(COUNTIF($C$5:C7,"&lt;&gt;"&amp;""),"0"),"")</f>
        <v/>
      </c>
      <c r="B7" s="759" t="s">
        <v>2925</v>
      </c>
      <c r="C7" s="752"/>
      <c r="D7" s="751"/>
      <c r="E7" s="632"/>
      <c r="F7" s="933" t="str">
        <f t="shared" si="0"/>
        <v/>
      </c>
    </row>
    <row r="8" spans="1:19" s="628" customFormat="1" ht="12.75">
      <c r="A8" s="756" t="str">
        <f ca="1">IF(C8&lt;&gt;"",TEXT(MID(CELL("filename",#REF!),FIND("]",CELL("filename",#REF!))+1,32),"0")&amp;"."&amp;TEXT(COUNTIF($C$5:C8,"&lt;&gt;"&amp;""),"0"),"")</f>
        <v/>
      </c>
      <c r="B8" s="758"/>
      <c r="C8" s="752"/>
      <c r="D8" s="751"/>
      <c r="E8" s="632"/>
      <c r="F8" s="933" t="str">
        <f t="shared" si="0"/>
        <v/>
      </c>
    </row>
    <row r="9" spans="1:19" s="628" customFormat="1" ht="12.75">
      <c r="A9" s="782" t="str">
        <f ca="1">IF(C9&lt;&gt;"",TEXT(MID(CELL("filename",$A$3),FIND("]",CELL("filename",$A$3))+1,32),"0")&amp;"."&amp;TEXT(COUNTIF($C$5:C9,"&lt;&gt;"&amp;""),"0"),"")</f>
        <v/>
      </c>
      <c r="B9" s="864" t="s">
        <v>2024</v>
      </c>
      <c r="C9" s="751"/>
      <c r="D9" s="781"/>
      <c r="E9" s="632"/>
      <c r="F9" s="933" t="str">
        <f t="shared" si="0"/>
        <v/>
      </c>
    </row>
    <row r="10" spans="1:19" s="628" customFormat="1" ht="12.75">
      <c r="A10" s="782"/>
      <c r="B10" s="864"/>
      <c r="C10" s="751"/>
      <c r="D10" s="781"/>
      <c r="E10" s="632"/>
      <c r="F10" s="933" t="str">
        <f t="shared" si="0"/>
        <v/>
      </c>
    </row>
    <row r="11" spans="1:19" s="628" customFormat="1" ht="12.75">
      <c r="A11" s="782" t="s">
        <v>2924</v>
      </c>
      <c r="B11" s="741" t="s">
        <v>2923</v>
      </c>
      <c r="C11" s="751" t="s">
        <v>199</v>
      </c>
      <c r="D11" s="781">
        <v>1</v>
      </c>
      <c r="E11" s="632"/>
      <c r="F11" s="933"/>
    </row>
    <row r="12" spans="1:19" s="628" customFormat="1" ht="12.75">
      <c r="A12" s="782" t="s">
        <v>2922</v>
      </c>
      <c r="B12" s="741" t="s">
        <v>2751</v>
      </c>
      <c r="C12" s="781" t="s">
        <v>199</v>
      </c>
      <c r="D12" s="781">
        <v>4</v>
      </c>
      <c r="E12" s="632"/>
      <c r="F12" s="933"/>
    </row>
    <row r="13" spans="1:19" s="628" customFormat="1" ht="12.75">
      <c r="A13" s="782" t="s">
        <v>2921</v>
      </c>
      <c r="B13" s="741" t="s">
        <v>2920</v>
      </c>
      <c r="C13" s="781" t="s">
        <v>199</v>
      </c>
      <c r="D13" s="781">
        <v>2</v>
      </c>
      <c r="E13" s="632"/>
      <c r="F13" s="933"/>
    </row>
    <row r="14" spans="1:19" s="628" customFormat="1" ht="12.75">
      <c r="A14" s="782" t="s">
        <v>2919</v>
      </c>
      <c r="B14" s="741" t="s">
        <v>2747</v>
      </c>
      <c r="C14" s="781" t="s">
        <v>199</v>
      </c>
      <c r="D14" s="781">
        <v>3</v>
      </c>
      <c r="E14" s="632"/>
      <c r="F14" s="933"/>
    </row>
    <row r="15" spans="1:19" s="628" customFormat="1" ht="12.75">
      <c r="A15" s="782" t="s">
        <v>2918</v>
      </c>
      <c r="B15" s="741" t="s">
        <v>2917</v>
      </c>
      <c r="C15" s="781" t="s">
        <v>199</v>
      </c>
      <c r="D15" s="781">
        <v>2</v>
      </c>
      <c r="E15" s="632"/>
      <c r="F15" s="933"/>
    </row>
    <row r="16" spans="1:19" s="628" customFormat="1" ht="12.75">
      <c r="A16" s="782" t="s">
        <v>2916</v>
      </c>
      <c r="B16" s="741" t="s">
        <v>2915</v>
      </c>
      <c r="C16" s="781" t="s">
        <v>199</v>
      </c>
      <c r="D16" s="781">
        <v>45</v>
      </c>
      <c r="E16" s="632"/>
      <c r="F16" s="933"/>
    </row>
    <row r="17" spans="1:6" s="628" customFormat="1" ht="12.75">
      <c r="A17" s="782" t="s">
        <v>2914</v>
      </c>
      <c r="B17" s="741" t="s">
        <v>2745</v>
      </c>
      <c r="C17" s="781" t="s">
        <v>199</v>
      </c>
      <c r="D17" s="781">
        <v>40</v>
      </c>
      <c r="E17" s="632"/>
      <c r="F17" s="933"/>
    </row>
    <row r="18" spans="1:6" s="628" customFormat="1" ht="12.75">
      <c r="A18" s="782" t="str">
        <f ca="1">IF(C18&lt;&gt;"",TEXT(MID(CELL("filename",$A$3),FIND("]",CELL("filename",$A$3))+1,32),"0")&amp;"."&amp;TEXT(COUNTIF($C$5:C18,"&lt;&gt;"&amp;""),"0"),"")</f>
        <v/>
      </c>
      <c r="B18" s="741"/>
      <c r="C18" s="781"/>
      <c r="D18" s="781"/>
      <c r="E18" s="632"/>
      <c r="F18" s="933"/>
    </row>
    <row r="19" spans="1:6" s="628" customFormat="1" ht="12.75">
      <c r="A19" s="782" t="str">
        <f ca="1">IF(C19&lt;&gt;"",TEXT(MID(CELL("filename",$A$3),FIND("]",CELL("filename",$A$3))+1,32),"0")&amp;"."&amp;TEXT(COUNTIF($C$5:C19,"&lt;&gt;"&amp;""),"0"),"")</f>
        <v/>
      </c>
      <c r="B19" s="864" t="s">
        <v>2329</v>
      </c>
      <c r="C19" s="781"/>
      <c r="D19" s="781"/>
      <c r="E19" s="632"/>
      <c r="F19" s="933"/>
    </row>
    <row r="20" spans="1:6" s="628" customFormat="1" ht="12.75">
      <c r="A20" s="782" t="str">
        <f ca="1">IF(C20&lt;&gt;"",TEXT(MID(CELL("filename",$A$3),FIND("]",CELL("filename",$A$3))+1,32),"0")&amp;"."&amp;TEXT(COUNTIF($C$5:C20,"&lt;&gt;"&amp;""),"0"),"")</f>
        <v/>
      </c>
      <c r="B20" s="864"/>
      <c r="C20" s="781"/>
      <c r="D20" s="781"/>
      <c r="E20" s="632"/>
      <c r="F20" s="933"/>
    </row>
    <row r="21" spans="1:6" s="628" customFormat="1" ht="12.75">
      <c r="A21" s="782" t="str">
        <f ca="1">IF(C21&lt;&gt;"",TEXT(MID(CELL("filename",$A$3),FIND("]",CELL("filename",$A$3))+1,32),"0")&amp;"."&amp;TEXT(COUNTIF($C$5:C21,"&lt;&gt;"&amp;""),"0"),"")</f>
        <v/>
      </c>
      <c r="B21" s="862" t="s">
        <v>2044</v>
      </c>
      <c r="C21" s="781"/>
      <c r="D21" s="781"/>
      <c r="E21" s="632"/>
      <c r="F21" s="933"/>
    </row>
    <row r="22" spans="1:6" s="628" customFormat="1" ht="12.75">
      <c r="A22" s="782" t="s">
        <v>2913</v>
      </c>
      <c r="B22" s="883" t="s">
        <v>2909</v>
      </c>
      <c r="C22" s="865" t="s">
        <v>199</v>
      </c>
      <c r="D22" s="879">
        <v>22</v>
      </c>
      <c r="E22" s="632"/>
      <c r="F22" s="933"/>
    </row>
    <row r="23" spans="1:6" s="628" customFormat="1" ht="12.75">
      <c r="A23" s="782" t="s">
        <v>2912</v>
      </c>
      <c r="B23" s="741" t="s">
        <v>2778</v>
      </c>
      <c r="C23" s="865" t="s">
        <v>199</v>
      </c>
      <c r="D23" s="781">
        <v>48</v>
      </c>
      <c r="E23" s="632"/>
      <c r="F23" s="933"/>
    </row>
    <row r="24" spans="1:6" s="628" customFormat="1" ht="12.75">
      <c r="A24" s="782" t="str">
        <f ca="1">IF(C24&lt;&gt;"",TEXT(MID(CELL("filename",$A$3),FIND("]",CELL("filename",$A$3))+1,32),"0")&amp;"."&amp;TEXT(COUNTIF($C$5:C24,"&lt;&gt;"&amp;""),"0"),"")</f>
        <v/>
      </c>
      <c r="B24" s="741"/>
      <c r="C24" s="865"/>
      <c r="D24" s="781"/>
      <c r="E24" s="632"/>
      <c r="F24" s="933"/>
    </row>
    <row r="25" spans="1:6" s="628" customFormat="1" ht="12.75">
      <c r="A25" s="782" t="str">
        <f ca="1">IF(C25&lt;&gt;"",TEXT(MID(CELL("filename",$A$3),FIND("]",CELL("filename",$A$3))+1,32),"0")&amp;"."&amp;TEXT(COUNTIF($C$5:C25,"&lt;&gt;"&amp;""),"0"),"")</f>
        <v/>
      </c>
      <c r="B25" s="862" t="s">
        <v>2911</v>
      </c>
      <c r="C25" s="865"/>
      <c r="D25" s="781"/>
      <c r="E25" s="632"/>
      <c r="F25" s="933"/>
    </row>
    <row r="26" spans="1:6" s="628" customFormat="1" ht="12.75">
      <c r="A26" s="782" t="s">
        <v>2910</v>
      </c>
      <c r="B26" s="883" t="s">
        <v>2909</v>
      </c>
      <c r="C26" s="865" t="s">
        <v>199</v>
      </c>
      <c r="D26" s="879">
        <v>3</v>
      </c>
      <c r="E26" s="632"/>
      <c r="F26" s="933"/>
    </row>
    <row r="27" spans="1:6" s="628" customFormat="1" ht="12.75">
      <c r="A27" s="782" t="s">
        <v>2908</v>
      </c>
      <c r="B27" s="741" t="s">
        <v>2778</v>
      </c>
      <c r="C27" s="865" t="s">
        <v>199</v>
      </c>
      <c r="D27" s="879">
        <v>12</v>
      </c>
      <c r="E27" s="632"/>
      <c r="F27" s="933"/>
    </row>
    <row r="28" spans="1:6" s="628" customFormat="1" ht="12.75">
      <c r="A28" s="782" t="str">
        <f ca="1">IF(C28&lt;&gt;"",TEXT(MID(CELL("filename",$A$3),FIND("]",CELL("filename",$A$3))+1,32),"0")&amp;"."&amp;TEXT(COUNTIF($C$5:C28,"&lt;&gt;"&amp;""),"0"),"")</f>
        <v/>
      </c>
      <c r="B28" s="861"/>
      <c r="C28" s="865"/>
      <c r="D28" s="879"/>
      <c r="E28" s="632"/>
      <c r="F28" s="933"/>
    </row>
    <row r="29" spans="1:6" s="628" customFormat="1" ht="12.75">
      <c r="A29" s="782" t="str">
        <f ca="1">IF(C29&lt;&gt;"",TEXT(MID(CELL("filename",$A$3),FIND("]",CELL("filename",$A$3))+1,32),"0")&amp;"."&amp;TEXT(COUNTIF($C$5:C29,"&lt;&gt;"&amp;""),"0"),"")</f>
        <v/>
      </c>
      <c r="B29" s="864" t="s">
        <v>2455</v>
      </c>
      <c r="C29" s="751"/>
      <c r="D29" s="781"/>
      <c r="E29" s="632"/>
      <c r="F29" s="933"/>
    </row>
    <row r="30" spans="1:6" s="628" customFormat="1" ht="12.75">
      <c r="A30" s="782" t="str">
        <f ca="1">IF(C30&lt;&gt;"",TEXT(MID(CELL("filename",$A$3),FIND("]",CELL("filename",$A$3))+1,32),"0")&amp;"."&amp;TEXT(COUNTIF($C$5:C30,"&lt;&gt;"&amp;""),"0"),"")</f>
        <v/>
      </c>
      <c r="B30" s="864"/>
      <c r="C30" s="751"/>
      <c r="D30" s="781"/>
      <c r="E30" s="632"/>
      <c r="F30" s="933"/>
    </row>
    <row r="31" spans="1:6" s="628" customFormat="1" ht="12.75">
      <c r="A31" s="782" t="str">
        <f ca="1">IF(C31&lt;&gt;"",TEXT(MID(CELL("filename",$A$3),FIND("]",CELL("filename",$A$3))+1,32),"0")&amp;"."&amp;TEXT(COUNTIF($C$5:C31,"&lt;&gt;"&amp;""),"0"),"")</f>
        <v/>
      </c>
      <c r="B31" s="862" t="s">
        <v>2907</v>
      </c>
      <c r="C31" s="751"/>
      <c r="D31" s="781"/>
      <c r="E31" s="632"/>
      <c r="F31" s="933"/>
    </row>
    <row r="32" spans="1:6" s="628" customFormat="1" ht="12.75">
      <c r="A32" s="782" t="s">
        <v>2906</v>
      </c>
      <c r="B32" s="758" t="s">
        <v>2905</v>
      </c>
      <c r="C32" s="751" t="s">
        <v>196</v>
      </c>
      <c r="D32" s="781">
        <v>65</v>
      </c>
      <c r="E32" s="632"/>
      <c r="F32" s="933"/>
    </row>
    <row r="33" spans="1:6" s="628" customFormat="1" ht="12.75">
      <c r="A33" s="782" t="s">
        <v>2904</v>
      </c>
      <c r="B33" s="758" t="s">
        <v>2903</v>
      </c>
      <c r="C33" s="748" t="s">
        <v>196</v>
      </c>
      <c r="D33" s="781">
        <v>30</v>
      </c>
      <c r="E33" s="632"/>
      <c r="F33" s="933"/>
    </row>
    <row r="34" spans="1:6" s="628" customFormat="1" ht="12.75">
      <c r="A34" s="782" t="s">
        <v>2902</v>
      </c>
      <c r="B34" s="758" t="s">
        <v>2900</v>
      </c>
      <c r="C34" s="748" t="s">
        <v>196</v>
      </c>
      <c r="D34" s="781">
        <v>21</v>
      </c>
      <c r="E34" s="632"/>
      <c r="F34" s="933"/>
    </row>
    <row r="35" spans="1:6" s="628" customFormat="1" ht="12.75">
      <c r="A35" s="782" t="s">
        <v>2901</v>
      </c>
      <c r="B35" s="758" t="s">
        <v>2900</v>
      </c>
      <c r="C35" s="748" t="s">
        <v>196</v>
      </c>
      <c r="D35" s="781">
        <v>17</v>
      </c>
      <c r="E35" s="632"/>
      <c r="F35" s="933"/>
    </row>
    <row r="36" spans="1:6" s="628" customFormat="1" ht="12.75">
      <c r="A36" s="782" t="s">
        <v>2899</v>
      </c>
      <c r="B36" s="758" t="s">
        <v>2898</v>
      </c>
      <c r="C36" s="748" t="s">
        <v>196</v>
      </c>
      <c r="D36" s="781">
        <v>15</v>
      </c>
      <c r="E36" s="632"/>
      <c r="F36" s="933"/>
    </row>
    <row r="37" spans="1:6" s="628" customFormat="1" ht="12.75">
      <c r="A37" s="782" t="s">
        <v>2897</v>
      </c>
      <c r="B37" s="758" t="s">
        <v>2896</v>
      </c>
      <c r="C37" s="748" t="s">
        <v>196</v>
      </c>
      <c r="D37" s="781">
        <v>46</v>
      </c>
      <c r="E37" s="632"/>
      <c r="F37" s="933"/>
    </row>
    <row r="38" spans="1:6" s="628" customFormat="1" ht="12.75">
      <c r="A38" s="782" t="s">
        <v>2895</v>
      </c>
      <c r="B38" s="758" t="s">
        <v>2444</v>
      </c>
      <c r="C38" s="748" t="s">
        <v>196</v>
      </c>
      <c r="D38" s="781">
        <v>15</v>
      </c>
      <c r="E38" s="632"/>
      <c r="F38" s="933"/>
    </row>
    <row r="39" spans="1:6" s="628" customFormat="1" ht="12.75">
      <c r="A39" s="782" t="s">
        <v>2894</v>
      </c>
      <c r="B39" s="758" t="s">
        <v>2444</v>
      </c>
      <c r="C39" s="748" t="s">
        <v>196</v>
      </c>
      <c r="D39" s="781">
        <v>15</v>
      </c>
      <c r="E39" s="632"/>
      <c r="F39" s="933"/>
    </row>
    <row r="40" spans="1:6" s="628" customFormat="1" ht="12.75">
      <c r="A40" s="782" t="str">
        <f ca="1">IF(C40&lt;&gt;"",TEXT(MID(CELL("filename",$A$3),FIND("]",CELL("filename",$A$3))+1,32),"0")&amp;"."&amp;TEXT(COUNTIF($C$5:C40,"&lt;&gt;"&amp;""),"0"),"")</f>
        <v/>
      </c>
      <c r="B40" s="758"/>
      <c r="C40" s="781"/>
      <c r="D40" s="781"/>
      <c r="E40" s="632"/>
      <c r="F40" s="933"/>
    </row>
    <row r="41" spans="1:6" s="628" customFormat="1" ht="12.75">
      <c r="A41" s="782" t="str">
        <f ca="1">IF(C41&lt;&gt;"",TEXT(MID(CELL("filename",$A$3),FIND("]",CELL("filename",$A$3))+1,32),"0")&amp;"."&amp;TEXT(COUNTIF($C$5:C41,"&lt;&gt;"&amp;""),"0"),"")</f>
        <v/>
      </c>
      <c r="B41" s="862" t="s">
        <v>2044</v>
      </c>
      <c r="C41" s="781"/>
      <c r="D41" s="781"/>
      <c r="E41" s="632"/>
      <c r="F41" s="933"/>
    </row>
    <row r="42" spans="1:6" s="628" customFormat="1" ht="12.75">
      <c r="A42" s="782" t="s">
        <v>2893</v>
      </c>
      <c r="B42" s="861" t="s">
        <v>2890</v>
      </c>
      <c r="C42" s="865" t="s">
        <v>196</v>
      </c>
      <c r="D42" s="879">
        <v>35</v>
      </c>
      <c r="E42" s="632"/>
      <c r="F42" s="933"/>
    </row>
    <row r="43" spans="1:6" s="628" customFormat="1" ht="12.75">
      <c r="A43" s="782" t="s">
        <v>2892</v>
      </c>
      <c r="B43" s="861" t="s">
        <v>2886</v>
      </c>
      <c r="C43" s="781" t="s">
        <v>196</v>
      </c>
      <c r="D43" s="879">
        <v>5</v>
      </c>
      <c r="E43" s="632"/>
      <c r="F43" s="933"/>
    </row>
    <row r="44" spans="1:6" s="628" customFormat="1" ht="12.75">
      <c r="A44" s="782" t="str">
        <f ca="1">IF(C44&lt;&gt;"",TEXT(MID(CELL("filename",$A$3),FIND("]",CELL("filename",$A$3))+1,32),"0")&amp;"."&amp;TEXT(COUNTIF($C$5:C44,"&lt;&gt;"&amp;""),"0"),"")</f>
        <v/>
      </c>
      <c r="B44" s="861"/>
      <c r="C44" s="781"/>
      <c r="D44" s="879"/>
      <c r="E44" s="632"/>
      <c r="F44" s="933"/>
    </row>
    <row r="45" spans="1:6" s="628" customFormat="1" ht="12.75">
      <c r="A45" s="782" t="str">
        <f ca="1">IF(C45&lt;&gt;"",TEXT(MID(CELL("filename",$A$3),FIND("]",CELL("filename",$A$3))+1,32),"0")&amp;"."&amp;TEXT(COUNTIF($C$5:C45,"&lt;&gt;"&amp;""),"0"),"")</f>
        <v/>
      </c>
      <c r="B45" s="862" t="s">
        <v>2036</v>
      </c>
      <c r="C45" s="781"/>
      <c r="D45" s="781"/>
      <c r="E45" s="632"/>
      <c r="F45" s="933"/>
    </row>
    <row r="46" spans="1:6" s="628" customFormat="1" ht="12.75">
      <c r="A46" s="782" t="s">
        <v>2891</v>
      </c>
      <c r="B46" s="861" t="s">
        <v>2890</v>
      </c>
      <c r="C46" s="781" t="s">
        <v>196</v>
      </c>
      <c r="D46" s="781">
        <v>30</v>
      </c>
      <c r="E46" s="632"/>
      <c r="F46" s="933"/>
    </row>
    <row r="47" spans="1:6" s="628" customFormat="1" ht="12.75">
      <c r="A47" s="782" t="s">
        <v>2889</v>
      </c>
      <c r="B47" s="861" t="s">
        <v>2888</v>
      </c>
      <c r="C47" s="781" t="s">
        <v>196</v>
      </c>
      <c r="D47" s="781">
        <v>10</v>
      </c>
      <c r="E47" s="632"/>
      <c r="F47" s="933"/>
    </row>
    <row r="48" spans="1:6" s="628" customFormat="1" ht="12.75">
      <c r="A48" s="782" t="s">
        <v>2887</v>
      </c>
      <c r="B48" s="861" t="s">
        <v>2886</v>
      </c>
      <c r="C48" s="781" t="s">
        <v>196</v>
      </c>
      <c r="D48" s="781">
        <v>5</v>
      </c>
      <c r="E48" s="632"/>
      <c r="F48" s="933"/>
    </row>
    <row r="49" spans="1:6" s="628" customFormat="1" ht="12.75">
      <c r="A49" s="782" t="s">
        <v>2885</v>
      </c>
      <c r="B49" s="861" t="s">
        <v>2884</v>
      </c>
      <c r="C49" s="781" t="s">
        <v>196</v>
      </c>
      <c r="D49" s="781">
        <v>5</v>
      </c>
      <c r="E49" s="632"/>
      <c r="F49" s="933"/>
    </row>
    <row r="50" spans="1:6" s="628" customFormat="1" ht="12.75">
      <c r="A50" s="782" t="str">
        <f ca="1">IF(C50&lt;&gt;"",TEXT(MID(CELL("filename",$A$3),FIND("]",CELL("filename",$A$3))+1,32),"0")&amp;"."&amp;TEXT(COUNTIF($C$5:C50,"&lt;&gt;"&amp;""),"0"),"")</f>
        <v/>
      </c>
      <c r="B50" s="862"/>
      <c r="C50" s="781"/>
      <c r="D50" s="781"/>
      <c r="E50" s="632"/>
      <c r="F50" s="933"/>
    </row>
    <row r="51" spans="1:6" s="628" customFormat="1" ht="12.75">
      <c r="A51" s="782"/>
      <c r="B51" s="864" t="s">
        <v>2515</v>
      </c>
      <c r="C51" s="781"/>
      <c r="D51" s="879"/>
      <c r="E51" s="632"/>
      <c r="F51" s="933"/>
    </row>
    <row r="52" spans="1:6" s="628" customFormat="1" ht="12.75">
      <c r="A52" s="782" t="str">
        <f ca="1">IF(C52&lt;&gt;"",TEXT(MID(CELL("filename",$A$3),FIND("]",CELL("filename",$A$3))+1,32),"0")&amp;"."&amp;TEXT(COUNTIF($C$5:C52,"&lt;&gt;"&amp;""),"0"),"")</f>
        <v/>
      </c>
      <c r="B52" s="885" t="s">
        <v>2883</v>
      </c>
      <c r="C52" s="781"/>
      <c r="D52" s="781"/>
      <c r="E52" s="632"/>
      <c r="F52" s="933"/>
    </row>
    <row r="53" spans="1:6" s="628" customFormat="1" ht="12.75">
      <c r="A53" s="782" t="s">
        <v>2882</v>
      </c>
      <c r="B53" s="740" t="s">
        <v>2879</v>
      </c>
      <c r="C53" s="781" t="s">
        <v>199</v>
      </c>
      <c r="D53" s="781">
        <v>70</v>
      </c>
      <c r="E53" s="632"/>
      <c r="F53" s="933"/>
    </row>
    <row r="54" spans="1:6" s="628" customFormat="1" ht="12.75">
      <c r="A54" s="782" t="str">
        <f ca="1">IF(C54&lt;&gt;"",TEXT(MID(CELL("filename",$A$3),FIND("]",CELL("filename",$A$3))+1,32),"0")&amp;"."&amp;TEXT(COUNTIF($C$5:C54,"&lt;&gt;"&amp;""),"0"),"")</f>
        <v/>
      </c>
      <c r="B54" s="861"/>
      <c r="C54" s="781"/>
      <c r="D54" s="879"/>
      <c r="E54" s="632"/>
      <c r="F54" s="933"/>
    </row>
    <row r="55" spans="1:6" s="628" customFormat="1" ht="12.75">
      <c r="A55" s="782" t="str">
        <f ca="1">IF(C55&lt;&gt;"",TEXT(MID(CELL("filename",$A$3),FIND("]",CELL("filename",$A$3))+1,32),"0")&amp;"."&amp;TEXT(COUNTIF($C$5:C55,"&lt;&gt;"&amp;""),"0"),"")</f>
        <v/>
      </c>
      <c r="B55" s="885" t="s">
        <v>2881</v>
      </c>
      <c r="C55" s="781"/>
      <c r="D55" s="781"/>
      <c r="E55" s="632"/>
      <c r="F55" s="933"/>
    </row>
    <row r="56" spans="1:6" s="628" customFormat="1" ht="12.75">
      <c r="A56" s="782" t="s">
        <v>2880</v>
      </c>
      <c r="B56" s="740" t="s">
        <v>2879</v>
      </c>
      <c r="C56" s="781" t="s">
        <v>199</v>
      </c>
      <c r="D56" s="781">
        <v>15</v>
      </c>
      <c r="E56" s="632"/>
      <c r="F56" s="933"/>
    </row>
    <row r="57" spans="1:6" s="628" customFormat="1" ht="12.75">
      <c r="A57" s="782"/>
      <c r="B57" s="861"/>
      <c r="C57" s="781"/>
      <c r="D57" s="879"/>
      <c r="E57" s="632"/>
      <c r="F57" s="933"/>
    </row>
    <row r="58" spans="1:6">
      <c r="A58" s="1158" t="s">
        <v>1839</v>
      </c>
      <c r="B58" s="1159"/>
      <c r="C58" s="1159"/>
      <c r="D58" s="1159"/>
      <c r="E58" s="1160"/>
      <c r="F58" s="860"/>
    </row>
    <row r="59" spans="1:6">
      <c r="B59" s="884"/>
    </row>
  </sheetData>
  <sheetProtection algorithmName="SHA-512" hashValue="7Ykc3/RrUyYeEBQzk8O0oDNMZxav6u8vx8gJ3nMyalFLjOMVK3yZAz73EqzCQ1MzsTIxQ9bbv8WZIxMr/J/WGg==" saltValue="xpLuAAUiG2wcoqRqkuPncA==" spinCount="100000" sheet="1" objects="1" scenarios="1"/>
  <protectedRanges>
    <protectedRange sqref="E5:E28" name="Sheet 1_2_2" securityDescriptor="O:WDG:WDD:(A;;CC;;;WD)"/>
    <protectedRange sqref="F5:F57" name="Sheet 1_2_2_1" securityDescriptor="O:WDG:WDD:(A;;CC;;;WD)"/>
    <protectedRange sqref="E29:E31 E50:E57" name="Sheet 1_2_2_3_1"/>
    <protectedRange sqref="E32:E49" name="Sheet 1_2_2_3_1_1"/>
  </protectedRanges>
  <mergeCells count="1">
    <mergeCell ref="A58:E58"/>
  </mergeCells>
  <printOptions horizontalCentered="1"/>
  <pageMargins left="0.39370078740157483" right="0.39370078740157483" top="0.39370078740157483" bottom="0.59055118110236227" header="0.39370078740157483" footer="0.39370078740157483"/>
  <pageSetup paperSize="9" scale="87" fitToHeight="0" orientation="portrait" useFirstPageNumber="1" r:id="rId1"/>
  <headerFooter>
    <oddHeader xml:space="preserve">&amp;R&amp;"+,Regular"&amp;8&amp;K01+010&amp;G
</oddHeader>
    <oddFooter xml:space="preserve">&amp;L&amp;A&amp;R&amp;P </oddFooter>
  </headerFooter>
  <legacyDrawingHF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K54"/>
  <sheetViews>
    <sheetView view="pageBreakPreview" zoomScaleNormal="100" zoomScaleSheetLayoutView="100" workbookViewId="0">
      <selection sqref="A1:D1048576"/>
    </sheetView>
  </sheetViews>
  <sheetFormatPr defaultColWidth="6.5703125" defaultRowHeight="15"/>
  <cols>
    <col min="1" max="1" width="7.42578125" style="595" customWidth="1"/>
    <col min="2" max="2" width="48.7109375" style="595" customWidth="1"/>
    <col min="3" max="3" width="5.42578125" style="595" customWidth="1"/>
    <col min="4" max="4" width="7.42578125" style="595" customWidth="1"/>
    <col min="5" max="6" width="12.85546875" style="590" customWidth="1"/>
    <col min="7" max="10" width="6.5703125" style="590"/>
    <col min="11" max="11" width="10.28515625" style="590" bestFit="1" customWidth="1"/>
    <col min="12" max="16384" width="6.5703125" style="590"/>
  </cols>
  <sheetData>
    <row r="1" spans="1:11" s="628" customFormat="1" ht="14.1" customHeight="1">
      <c r="A1" s="776" t="str">
        <f>[11]MS!G2</f>
        <v>A878</v>
      </c>
      <c r="B1" s="775" t="str">
        <f>[11]MS!H2</f>
        <v>Civil Aviation</v>
      </c>
      <c r="C1" s="774"/>
      <c r="D1" s="716"/>
      <c r="E1" s="715"/>
      <c r="F1" s="715"/>
    </row>
    <row r="2" spans="1:11" s="628" customFormat="1" ht="14.1" customHeight="1">
      <c r="A2" s="775" t="str">
        <f>Index!B30</f>
        <v>6.22 - X10 - Lifts</v>
      </c>
      <c r="B2" s="775"/>
      <c r="C2" s="774"/>
      <c r="D2" s="716"/>
      <c r="E2" s="715"/>
      <c r="F2" s="715"/>
    </row>
    <row r="3" spans="1:11" s="628" customFormat="1" ht="14.1" customHeight="1">
      <c r="A3" s="773" t="s">
        <v>2018</v>
      </c>
      <c r="B3" s="772"/>
      <c r="C3" s="771"/>
      <c r="D3" s="716"/>
      <c r="E3" s="715"/>
      <c r="F3" s="715"/>
    </row>
    <row r="4" spans="1:11" s="628" customFormat="1" ht="14.1" customHeight="1">
      <c r="A4" s="875" t="s">
        <v>2017</v>
      </c>
      <c r="B4" s="874" t="s">
        <v>0</v>
      </c>
      <c r="C4" s="874" t="s">
        <v>713</v>
      </c>
      <c r="D4" s="874" t="s">
        <v>714</v>
      </c>
      <c r="E4" s="873" t="s">
        <v>715</v>
      </c>
      <c r="F4" s="873" t="s">
        <v>275</v>
      </c>
    </row>
    <row r="5" spans="1:11" s="628" customFormat="1" ht="12.75">
      <c r="A5" s="756"/>
      <c r="B5" s="758"/>
      <c r="C5" s="871"/>
      <c r="D5" s="870"/>
      <c r="E5" s="869"/>
      <c r="F5" s="933" t="str">
        <f t="shared" ref="F5:F10" si="0">IF(E5&lt;&gt;"",IF(C5&lt;&gt;"",E5*D5,""),"")</f>
        <v/>
      </c>
    </row>
    <row r="6" spans="1:11" s="628" customFormat="1" ht="19.7" customHeight="1">
      <c r="A6" s="868" t="str">
        <f ca="1">IF(C6&lt;&gt;"",TEXT(MID(CELL("filename",#REF!),FIND("]",CELL("filename",#REF!))+1,32),"0")&amp;"."&amp;TEXT(COUNTIF($C$5:C6,"&lt;&gt;"&amp;""),"0"),"")</f>
        <v/>
      </c>
      <c r="B6" s="867" t="str">
        <f>CONCATENATE([12]MS!G7," - ",[12]MS!H7)</f>
        <v>X10 - Lifts</v>
      </c>
      <c r="C6" s="752"/>
      <c r="D6" s="751"/>
      <c r="E6" s="866"/>
      <c r="F6" s="933" t="str">
        <f t="shared" si="0"/>
        <v/>
      </c>
    </row>
    <row r="7" spans="1:11" s="698" customFormat="1" ht="38.25" customHeight="1">
      <c r="A7" s="782" t="str">
        <f ca="1">IF(C7&lt;&gt;"",TEXT(MID(CELL("filename",$A$3),FIND("]",CELL("filename",$A$3))+1,32),"0")&amp;"."&amp;TEXT(COUNTIF($C$5:C7,"&lt;&gt;"&amp;""),"0"),"")</f>
        <v/>
      </c>
      <c r="B7" s="759" t="s">
        <v>2951</v>
      </c>
      <c r="C7" s="752"/>
      <c r="D7" s="751"/>
      <c r="E7" s="632"/>
      <c r="F7" s="933" t="str">
        <f t="shared" si="0"/>
        <v/>
      </c>
    </row>
    <row r="8" spans="1:11" s="628" customFormat="1" ht="12.75">
      <c r="A8" s="782" t="str">
        <f ca="1">IF(C8&lt;&gt;"",TEXT(MID(CELL("filename",$A$3),FIND("]",CELL("filename",$A$3))+1,32),"0")&amp;"."&amp;TEXT(COUNTIF($C$5:C8,"&lt;&gt;"&amp;""),"0"),"")</f>
        <v/>
      </c>
      <c r="B8" s="758"/>
      <c r="C8" s="752"/>
      <c r="D8" s="751"/>
      <c r="E8" s="632"/>
      <c r="F8" s="933" t="str">
        <f t="shared" si="0"/>
        <v/>
      </c>
    </row>
    <row r="9" spans="1:11" s="628" customFormat="1" ht="12.75">
      <c r="A9" s="782" t="str">
        <f ca="1">IF(C9&lt;&gt;"",TEXT(MID(CELL("filename",$A$3),FIND("]",CELL("filename",$A$3))+1,32),"0")&amp;"."&amp;TEXT(COUNTIF($C$5:C9,"&lt;&gt;"&amp;""),"0"),"")</f>
        <v/>
      </c>
      <c r="B9" s="864" t="s">
        <v>2024</v>
      </c>
      <c r="C9" s="781"/>
      <c r="D9" s="781"/>
      <c r="E9" s="632"/>
      <c r="F9" s="933" t="str">
        <f t="shared" si="0"/>
        <v/>
      </c>
      <c r="K9" s="937"/>
    </row>
    <row r="10" spans="1:11" s="628" customFormat="1" ht="12.75">
      <c r="A10" s="782" t="str">
        <f ca="1">IF(C10&lt;&gt;"",TEXT(MID(CELL("filename",$A$3),FIND("]",CELL("filename",$A$3))+1,32),"0")&amp;"."&amp;TEXT(COUNTIF($C$5:C10,"&lt;&gt;"&amp;""),"0"),"")</f>
        <v/>
      </c>
      <c r="B10" s="741"/>
      <c r="C10" s="781"/>
      <c r="D10" s="781"/>
      <c r="E10" s="632"/>
      <c r="F10" s="933" t="str">
        <f t="shared" si="0"/>
        <v/>
      </c>
    </row>
    <row r="11" spans="1:11" s="628" customFormat="1" ht="12.75">
      <c r="A11" s="782" t="s">
        <v>2950</v>
      </c>
      <c r="B11" s="741" t="s">
        <v>2949</v>
      </c>
      <c r="C11" s="781" t="s">
        <v>199</v>
      </c>
      <c r="D11" s="781">
        <v>1</v>
      </c>
      <c r="E11" s="880"/>
      <c r="F11" s="933"/>
      <c r="K11" s="935"/>
    </row>
    <row r="12" spans="1:11" s="628" customFormat="1" ht="12.75">
      <c r="A12" s="782" t="str">
        <f ca="1">IF(C12&lt;&gt;"",TEXT(MID(CELL("filename",$A$3),FIND("]",CELL("filename",$A$3))+1,32),"0")&amp;"."&amp;TEXT(COUNTIF($C$5:C12,"&lt;&gt;"&amp;""),"0"),"")</f>
        <v/>
      </c>
      <c r="B12" s="741"/>
      <c r="C12" s="781"/>
      <c r="D12" s="781"/>
      <c r="E12" s="632"/>
      <c r="F12" s="933"/>
      <c r="K12" s="936"/>
    </row>
    <row r="13" spans="1:11" s="628" customFormat="1" ht="12.75">
      <c r="A13" s="782" t="str">
        <f ca="1">IF(C13&lt;&gt;"",TEXT(MID(CELL("filename",$A$3),FIND("]",CELL("filename",$A$3))+1,32),"0")&amp;"."&amp;TEXT(COUNTIF($C$5:C13,"&lt;&gt;"&amp;""),"0"),"")</f>
        <v/>
      </c>
      <c r="B13" s="864" t="s">
        <v>2329</v>
      </c>
      <c r="C13" s="781"/>
      <c r="D13" s="781"/>
      <c r="E13" s="632"/>
      <c r="F13" s="933"/>
      <c r="K13" s="936"/>
    </row>
    <row r="14" spans="1:11" s="628" customFormat="1" ht="12.75">
      <c r="A14" s="782" t="str">
        <f ca="1">IF(C14&lt;&gt;"",TEXT(MID(CELL("filename",$A$3),FIND("]",CELL("filename",$A$3))+1,32),"0")&amp;"."&amp;TEXT(COUNTIF($C$5:C14,"&lt;&gt;"&amp;""),"0"),"")</f>
        <v/>
      </c>
      <c r="B14" s="864"/>
      <c r="C14" s="781"/>
      <c r="D14" s="781"/>
      <c r="E14" s="632"/>
      <c r="F14" s="933"/>
      <c r="K14" s="936"/>
    </row>
    <row r="15" spans="1:11" s="628" customFormat="1" ht="12.75">
      <c r="A15" s="782" t="s">
        <v>2948</v>
      </c>
      <c r="B15" s="741" t="s">
        <v>2947</v>
      </c>
      <c r="C15" s="781" t="s">
        <v>199</v>
      </c>
      <c r="D15" s="781">
        <v>1</v>
      </c>
      <c r="E15" s="880"/>
      <c r="F15" s="933"/>
      <c r="K15" s="935"/>
    </row>
    <row r="16" spans="1:11" s="628" customFormat="1" ht="12.75">
      <c r="A16" s="782" t="s">
        <v>2946</v>
      </c>
      <c r="B16" s="741" t="s">
        <v>2945</v>
      </c>
      <c r="C16" s="781" t="s">
        <v>199</v>
      </c>
      <c r="D16" s="781">
        <v>1</v>
      </c>
      <c r="E16" s="880"/>
      <c r="F16" s="933"/>
      <c r="K16" s="935"/>
    </row>
    <row r="17" spans="1:11" s="628" customFormat="1" ht="12.75">
      <c r="A17" s="782" t="s">
        <v>2944</v>
      </c>
      <c r="B17" s="741" t="s">
        <v>2943</v>
      </c>
      <c r="C17" s="781" t="s">
        <v>39</v>
      </c>
      <c r="D17" s="781">
        <v>1</v>
      </c>
      <c r="E17" s="880"/>
      <c r="F17" s="933"/>
      <c r="K17" s="935"/>
    </row>
    <row r="18" spans="1:11" s="628" customFormat="1" ht="12.75">
      <c r="A18" s="782" t="s">
        <v>2942</v>
      </c>
      <c r="B18" s="741" t="s">
        <v>2941</v>
      </c>
      <c r="C18" s="781" t="s">
        <v>199</v>
      </c>
      <c r="D18" s="781">
        <v>1</v>
      </c>
      <c r="E18" s="880"/>
      <c r="F18" s="933"/>
      <c r="K18" s="935"/>
    </row>
    <row r="19" spans="1:11" s="628" customFormat="1" ht="12.75">
      <c r="A19" s="782" t="s">
        <v>2940</v>
      </c>
      <c r="B19" s="741" t="s">
        <v>2939</v>
      </c>
      <c r="C19" s="781" t="s">
        <v>39</v>
      </c>
      <c r="D19" s="781">
        <v>1</v>
      </c>
      <c r="E19" s="880"/>
      <c r="F19" s="933"/>
      <c r="K19" s="935"/>
    </row>
    <row r="20" spans="1:11" s="628" customFormat="1" ht="12.75">
      <c r="A20" s="782" t="s">
        <v>2938</v>
      </c>
      <c r="B20" s="741" t="s">
        <v>2937</v>
      </c>
      <c r="C20" s="781" t="s">
        <v>199</v>
      </c>
      <c r="D20" s="781">
        <v>1</v>
      </c>
      <c r="E20" s="880"/>
      <c r="F20" s="933"/>
      <c r="K20" s="935"/>
    </row>
    <row r="21" spans="1:11" s="628" customFormat="1" ht="12.75">
      <c r="A21" s="782" t="s">
        <v>2936</v>
      </c>
      <c r="B21" s="741" t="s">
        <v>2935</v>
      </c>
      <c r="C21" s="781" t="s">
        <v>39</v>
      </c>
      <c r="D21" s="781">
        <v>1</v>
      </c>
      <c r="E21" s="880"/>
      <c r="F21" s="933"/>
      <c r="K21" s="935"/>
    </row>
    <row r="22" spans="1:11" s="628" customFormat="1" ht="12.75">
      <c r="A22" s="782" t="s">
        <v>2934</v>
      </c>
      <c r="B22" s="741" t="s">
        <v>2933</v>
      </c>
      <c r="C22" s="781" t="s">
        <v>39</v>
      </c>
      <c r="D22" s="781">
        <v>1</v>
      </c>
      <c r="E22" s="880"/>
      <c r="F22" s="933"/>
      <c r="K22" s="935"/>
    </row>
    <row r="23" spans="1:11" s="628" customFormat="1" ht="12.75">
      <c r="A23" s="782" t="s">
        <v>2932</v>
      </c>
      <c r="B23" s="741" t="s">
        <v>2931</v>
      </c>
      <c r="C23" s="781" t="s">
        <v>39</v>
      </c>
      <c r="D23" s="781">
        <v>1</v>
      </c>
      <c r="E23" s="880"/>
      <c r="F23" s="933"/>
      <c r="K23" s="935"/>
    </row>
    <row r="24" spans="1:11" s="628" customFormat="1" ht="12.75">
      <c r="A24" s="782" t="s">
        <v>2930</v>
      </c>
      <c r="B24" s="741" t="s">
        <v>2929</v>
      </c>
      <c r="C24" s="781" t="s">
        <v>39</v>
      </c>
      <c r="D24" s="781">
        <v>1</v>
      </c>
      <c r="E24" s="880"/>
      <c r="F24" s="933"/>
      <c r="K24" s="935"/>
    </row>
    <row r="25" spans="1:11" s="628" customFormat="1" ht="12.75">
      <c r="A25" s="782" t="str">
        <f ca="1">IF(C25&lt;&gt;"",TEXT(MID(CELL("filename",$A$3),FIND("]",CELL("filename",$A$3))+1,32),"0")&amp;"."&amp;TEXT(COUNTIF($C$5:C25,"&lt;&gt;"&amp;""),"0"),"")</f>
        <v/>
      </c>
      <c r="B25" s="741"/>
      <c r="C25" s="781"/>
      <c r="D25" s="781"/>
      <c r="E25" s="880"/>
      <c r="F25" s="933"/>
    </row>
    <row r="26" spans="1:11" s="628" customFormat="1" ht="12.75">
      <c r="A26" s="782" t="str">
        <f ca="1">IF(C26&lt;&gt;"",TEXT(MID(CELL("filename",$A$3),FIND("]",CELL("filename",$A$3))+1,32),"0")&amp;"."&amp;TEXT(COUNTIF($C$5:C26,"&lt;&gt;"&amp;""),"0"),"")</f>
        <v/>
      </c>
      <c r="B26" s="864" t="s">
        <v>2443</v>
      </c>
      <c r="C26" s="781"/>
      <c r="D26" s="781"/>
      <c r="E26" s="632"/>
      <c r="F26" s="933"/>
    </row>
    <row r="27" spans="1:11" s="628" customFormat="1" ht="12.75">
      <c r="A27" s="782" t="str">
        <f ca="1">IF(C27&lt;&gt;"",TEXT(MID(CELL("filename",$A$3),FIND("]",CELL("filename",$A$3))+1,32),"0")&amp;"."&amp;TEXT(COUNTIF($C$5:C27,"&lt;&gt;"&amp;""),"0"),"")</f>
        <v/>
      </c>
      <c r="B27" s="861"/>
      <c r="C27" s="781"/>
      <c r="D27" s="781"/>
      <c r="E27" s="632"/>
      <c r="F27" s="933"/>
    </row>
    <row r="28" spans="1:11" s="628" customFormat="1" ht="12.75">
      <c r="A28" s="782" t="s">
        <v>2928</v>
      </c>
      <c r="B28" s="741" t="s">
        <v>2927</v>
      </c>
      <c r="C28" s="781" t="s">
        <v>196</v>
      </c>
      <c r="D28" s="781">
        <v>40</v>
      </c>
      <c r="E28" s="632"/>
      <c r="F28" s="933"/>
    </row>
    <row r="29" spans="1:11" s="628" customFormat="1" ht="12.75">
      <c r="A29" s="782" t="str">
        <f ca="1">IF(C29&lt;&gt;"",TEXT(MID(CELL("filename",$A$3),FIND("]",CELL("filename",$A$3))+1,32),"0")&amp;"."&amp;TEXT(COUNTIF($C$5:C29,"&lt;&gt;"&amp;""),"0"),"")</f>
        <v/>
      </c>
      <c r="B29" s="861"/>
      <c r="C29" s="781"/>
      <c r="D29" s="781"/>
      <c r="E29" s="632"/>
      <c r="F29" s="933" t="str">
        <f>IF(E29&lt;&gt;"",IF(C29&lt;&gt;"",E29*D29,""),"")</f>
        <v/>
      </c>
    </row>
    <row r="30" spans="1:11" s="628" customFormat="1" ht="12.75">
      <c r="A30" s="782"/>
      <c r="B30" s="861"/>
      <c r="C30" s="781"/>
      <c r="D30" s="781"/>
      <c r="E30" s="632"/>
      <c r="F30" s="933" t="str">
        <f>IF(E30&lt;&gt;"",IF(C30&lt;&gt;"",E30*D30,""),"")</f>
        <v/>
      </c>
    </row>
    <row r="31" spans="1:11" s="628" customFormat="1" ht="12.75">
      <c r="A31" s="782"/>
      <c r="B31" s="861"/>
      <c r="C31" s="781"/>
      <c r="D31" s="781"/>
      <c r="E31" s="632"/>
      <c r="F31" s="933" t="str">
        <f>IF(E31&lt;&gt;"",IF(C31&lt;&gt;"",E31*D31,""),"")</f>
        <v/>
      </c>
    </row>
    <row r="32" spans="1:11" s="628" customFormat="1" ht="12.75">
      <c r="A32" s="782"/>
      <c r="B32" s="861"/>
      <c r="C32" s="781"/>
      <c r="D32" s="781"/>
      <c r="E32" s="632"/>
      <c r="F32" s="933" t="str">
        <f>IF(E32&lt;&gt;"",IF(C32&lt;&gt;"",E32*D32,""),"")</f>
        <v/>
      </c>
    </row>
    <row r="33" spans="1:6" s="628" customFormat="1" ht="12.75">
      <c r="A33" s="782"/>
      <c r="B33" s="861"/>
      <c r="C33" s="781"/>
      <c r="D33" s="781"/>
      <c r="E33" s="632"/>
      <c r="F33" s="880"/>
    </row>
    <row r="34" spans="1:6" s="628" customFormat="1" ht="12.75">
      <c r="A34" s="782"/>
      <c r="B34" s="861"/>
      <c r="C34" s="781"/>
      <c r="D34" s="781"/>
      <c r="E34" s="632"/>
      <c r="F34" s="880"/>
    </row>
    <row r="35" spans="1:6" s="628" customFormat="1" ht="12.75">
      <c r="A35" s="782"/>
      <c r="B35" s="861"/>
      <c r="C35" s="781"/>
      <c r="D35" s="781"/>
      <c r="E35" s="632"/>
      <c r="F35" s="880"/>
    </row>
    <row r="36" spans="1:6" s="628" customFormat="1" ht="12.75">
      <c r="A36" s="782"/>
      <c r="B36" s="861"/>
      <c r="C36" s="781"/>
      <c r="D36" s="781"/>
      <c r="E36" s="632"/>
      <c r="F36" s="880"/>
    </row>
    <row r="37" spans="1:6" s="628" customFormat="1" ht="12.75">
      <c r="A37" s="782"/>
      <c r="B37" s="861"/>
      <c r="C37" s="781"/>
      <c r="D37" s="781"/>
      <c r="E37" s="632"/>
      <c r="F37" s="880"/>
    </row>
    <row r="38" spans="1:6" s="628" customFormat="1" ht="12.75">
      <c r="A38" s="782"/>
      <c r="B38" s="861"/>
      <c r="C38" s="781"/>
      <c r="D38" s="781"/>
      <c r="E38" s="632"/>
      <c r="F38" s="880"/>
    </row>
    <row r="39" spans="1:6" s="628" customFormat="1" ht="12.75">
      <c r="A39" s="782" t="str">
        <f ca="1">IF(C39&lt;&gt;"",TEXT(MID(CELL("filename",$A$3),FIND("]",CELL("filename",$A$3))+1,32),"0")&amp;"."&amp;TEXT(COUNTIF($C$5:C39,"&lt;&gt;"&amp;""),"0"),"")</f>
        <v/>
      </c>
      <c r="B39" s="861"/>
      <c r="C39" s="781"/>
      <c r="D39" s="781"/>
      <c r="E39" s="632"/>
      <c r="F39" s="934" t="str">
        <f t="shared" ref="F39:F40" si="1">IF(E39&lt;&gt;"",IF(C39&lt;&gt;"",E39*D39,""),"")</f>
        <v/>
      </c>
    </row>
    <row r="40" spans="1:6" s="628" customFormat="1" ht="12.75">
      <c r="A40" s="782" t="str">
        <f ca="1">IF(C40&lt;&gt;"",TEXT(MID(CELL("filename",$A$3),FIND("]",CELL("filename",$A$3))+1,32),"0")&amp;"."&amp;TEXT(COUNTIF($C$5:C40,"&lt;&gt;"&amp;""),"0"),"")</f>
        <v/>
      </c>
      <c r="B40" s="861"/>
      <c r="C40" s="781"/>
      <c r="D40" s="781"/>
      <c r="E40" s="632"/>
      <c r="F40" s="934" t="str">
        <f t="shared" si="1"/>
        <v/>
      </c>
    </row>
    <row r="41" spans="1:6" s="628" customFormat="1" ht="12.75">
      <c r="A41" s="782"/>
      <c r="B41" s="861"/>
      <c r="C41" s="781"/>
      <c r="D41" s="781"/>
      <c r="E41" s="632"/>
      <c r="F41" s="933"/>
    </row>
    <row r="42" spans="1:6" s="628" customFormat="1" ht="12.75">
      <c r="A42" s="782"/>
      <c r="B42" s="861"/>
      <c r="C42" s="781"/>
      <c r="D42" s="781"/>
      <c r="E42" s="632"/>
      <c r="F42" s="933"/>
    </row>
    <row r="43" spans="1:6" s="628" customFormat="1" ht="12.75">
      <c r="A43" s="782"/>
      <c r="B43" s="861"/>
      <c r="C43" s="781"/>
      <c r="D43" s="781"/>
      <c r="E43" s="632"/>
      <c r="F43" s="933"/>
    </row>
    <row r="44" spans="1:6" s="628" customFormat="1" ht="12.75">
      <c r="A44" s="782"/>
      <c r="B44" s="861"/>
      <c r="C44" s="781"/>
      <c r="D44" s="781"/>
      <c r="E44" s="632"/>
      <c r="F44" s="933"/>
    </row>
    <row r="45" spans="1:6" s="628" customFormat="1" ht="12.75">
      <c r="A45" s="782"/>
      <c r="B45" s="861"/>
      <c r="C45" s="781"/>
      <c r="D45" s="781"/>
      <c r="E45" s="632"/>
      <c r="F45" s="933"/>
    </row>
    <row r="46" spans="1:6" s="628" customFormat="1" ht="12.75">
      <c r="A46" s="782"/>
      <c r="B46" s="861"/>
      <c r="C46" s="781"/>
      <c r="D46" s="781"/>
      <c r="E46" s="632"/>
      <c r="F46" s="933"/>
    </row>
    <row r="47" spans="1:6" s="628" customFormat="1" ht="12.75">
      <c r="A47" s="782"/>
      <c r="B47" s="861"/>
      <c r="C47" s="781"/>
      <c r="D47" s="781"/>
      <c r="E47" s="632"/>
      <c r="F47" s="933"/>
    </row>
    <row r="48" spans="1:6" s="628" customFormat="1" ht="12.75">
      <c r="A48" s="782" t="str">
        <f ca="1">IF(C48&lt;&gt;"",TEXT(MID(CELL("filename",$A$3),FIND("]",CELL("filename",$A$3))+1,32),"0")&amp;"."&amp;TEXT(COUNTIF($C$5:C48,"&lt;&gt;"&amp;""),"0"),"")</f>
        <v/>
      </c>
      <c r="B48" s="861"/>
      <c r="C48" s="781"/>
      <c r="D48" s="781"/>
      <c r="E48" s="632"/>
      <c r="F48" s="933" t="str">
        <f>IF(E48&lt;&gt;"",IF(C48&lt;&gt;"",E48*D48,""),"")</f>
        <v/>
      </c>
    </row>
    <row r="49" spans="1:6" s="628" customFormat="1" ht="12.75">
      <c r="A49" s="782"/>
      <c r="B49" s="861"/>
      <c r="C49" s="781"/>
      <c r="D49" s="781"/>
      <c r="E49" s="632"/>
      <c r="F49" s="933"/>
    </row>
    <row r="50" spans="1:6" s="628" customFormat="1" ht="12.75">
      <c r="A50" s="782" t="str">
        <f ca="1">IF(C50&lt;&gt;"",TEXT(MID(CELL("filename",$A$3),FIND("]",CELL("filename",$A$3))+1,32),"0")&amp;"."&amp;TEXT(COUNTIF($C$5:C50,"&lt;&gt;"&amp;""),"0"),"")</f>
        <v/>
      </c>
      <c r="B50" s="861"/>
      <c r="C50" s="781"/>
      <c r="D50" s="781"/>
      <c r="E50" s="632"/>
      <c r="F50" s="933" t="str">
        <f>IF(E50&lt;&gt;"",IF(C50&lt;&gt;"",E50*D50,""),"")</f>
        <v/>
      </c>
    </row>
    <row r="51" spans="1:6" s="628" customFormat="1" ht="12.75">
      <c r="A51" s="782" t="str">
        <f ca="1">IF(C51&lt;&gt;"",TEXT(MID(CELL("filename",$A$3),FIND("]",CELL("filename",$A$3))+1,32),"0")&amp;"."&amp;TEXT(COUNTIF($C$5:C51,"&lt;&gt;"&amp;""),"0"),"")</f>
        <v/>
      </c>
      <c r="B51" s="861"/>
      <c r="C51" s="781"/>
      <c r="D51" s="781"/>
      <c r="E51" s="632"/>
      <c r="F51" s="933" t="str">
        <f>IF(E51&lt;&gt;"",IF(C51&lt;&gt;"",E51*D51,""),"")</f>
        <v/>
      </c>
    </row>
    <row r="52" spans="1:6" s="628" customFormat="1" ht="12.75">
      <c r="A52" s="782" t="str">
        <f ca="1">IF(C52&lt;&gt;"",TEXT(MID(CELL("filename",$A$3),FIND("]",CELL("filename",$A$3))+1,32),"0")&amp;"."&amp;TEXT(COUNTIF($C$5:C52,"&lt;&gt;"&amp;""),"0"),"")</f>
        <v/>
      </c>
      <c r="B52" s="861"/>
      <c r="C52" s="781"/>
      <c r="D52" s="781"/>
      <c r="E52" s="632"/>
      <c r="F52" s="933" t="str">
        <f>IF(E52&lt;&gt;"",IF(C52&lt;&gt;"",E52*D52,""),"")</f>
        <v/>
      </c>
    </row>
    <row r="53" spans="1:6">
      <c r="A53" s="1158" t="s">
        <v>1839</v>
      </c>
      <c r="B53" s="1159"/>
      <c r="C53" s="1159"/>
      <c r="D53" s="1159"/>
      <c r="E53" s="1160"/>
      <c r="F53" s="860"/>
    </row>
    <row r="54" spans="1:6">
      <c r="B54" s="884"/>
    </row>
  </sheetData>
  <sheetProtection algorithmName="SHA-512" hashValue="S0kbGNSsh3xSWAc7VP2hmSp6bGWGEOXMPyHoz+ILOgVFziPInKGk0WZVDhD6YivnOkkDc/WQf9ctDroBcSwnvQ==" saltValue="uXtD8bjeL7cTcHjb90dISw==" spinCount="100000" sheet="1" objects="1" scenarios="1"/>
  <protectedRanges>
    <protectedRange sqref="E5:E8 E40:E52" name="Sheet 1_2_2" securityDescriptor="O:WDG:WDD:(A;;CC;;;WD)"/>
    <protectedRange sqref="F5:F32 F40:F52" name="Sheet 1_2_2_1" securityDescriptor="O:WDG:WDD:(A;;CC;;;WD)"/>
    <protectedRange sqref="E9:E39 K11:K24" name="Sheet 1_2_2_3"/>
    <protectedRange sqref="F33:F39" name="Sheet 1_2_2_1_1"/>
  </protectedRanges>
  <mergeCells count="1">
    <mergeCell ref="A53:E53"/>
  </mergeCells>
  <printOptions horizontalCentered="1"/>
  <pageMargins left="0.39370078740157483" right="0.39370078740157483" top="0.39370078740157483" bottom="0.59055118110236227" header="0.39370078740157483" footer="0.39370078740157483"/>
  <pageSetup paperSize="9" fitToHeight="0" orientation="portrait" useFirstPageNumber="1" r:id="rId1"/>
  <headerFooter>
    <oddHeader xml:space="preserve">&amp;R&amp;"+,Regular"&amp;8&amp;K01+010&amp;G
</oddHeader>
    <oddFooter xml:space="preserve">&amp;L&amp;A&amp;R&amp;P </oddFooter>
  </headerFooter>
  <legacyDrawingHF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S51"/>
  <sheetViews>
    <sheetView view="pageBreakPreview" zoomScaleNormal="100" zoomScaleSheetLayoutView="100" workbookViewId="0">
      <selection sqref="A1:D1048576"/>
    </sheetView>
  </sheetViews>
  <sheetFormatPr defaultColWidth="6.5703125" defaultRowHeight="15"/>
  <cols>
    <col min="1" max="1" width="7.42578125" style="595" customWidth="1"/>
    <col min="2" max="2" width="48.7109375" style="595" customWidth="1"/>
    <col min="3" max="3" width="5.42578125" style="595" customWidth="1"/>
    <col min="4" max="4" width="7.42578125" style="595" customWidth="1"/>
    <col min="5" max="6" width="12.85546875" style="590" customWidth="1"/>
    <col min="7" max="16384" width="6.5703125" style="590"/>
  </cols>
  <sheetData>
    <row r="1" spans="1:19" s="628" customFormat="1" ht="14.1" customHeight="1">
      <c r="A1" s="776" t="str">
        <f>[11]MS!G2</f>
        <v>A878</v>
      </c>
      <c r="B1" s="775" t="str">
        <f>[11]MS!H2</f>
        <v>Civil Aviation</v>
      </c>
      <c r="C1" s="774"/>
      <c r="D1" s="716"/>
      <c r="E1" s="715"/>
      <c r="F1" s="715"/>
    </row>
    <row r="2" spans="1:19" s="628" customFormat="1" ht="14.1" customHeight="1">
      <c r="A2" s="775" t="str">
        <f>Index!B31</f>
        <v>6.23 - LF - Light Fittings</v>
      </c>
      <c r="B2" s="775"/>
      <c r="C2" s="774"/>
      <c r="D2" s="716"/>
      <c r="E2" s="715"/>
      <c r="F2" s="715"/>
    </row>
    <row r="3" spans="1:19" s="628" customFormat="1" ht="14.1" customHeight="1">
      <c r="A3" s="773" t="s">
        <v>2018</v>
      </c>
      <c r="B3" s="772"/>
      <c r="C3" s="771"/>
      <c r="D3" s="716"/>
      <c r="E3" s="715"/>
      <c r="F3" s="715"/>
    </row>
    <row r="4" spans="1:19" s="628" customFormat="1" ht="14.1" customHeight="1">
      <c r="A4" s="875" t="s">
        <v>2017</v>
      </c>
      <c r="B4" s="874" t="s">
        <v>0</v>
      </c>
      <c r="C4" s="874" t="s">
        <v>713</v>
      </c>
      <c r="D4" s="874" t="s">
        <v>714</v>
      </c>
      <c r="E4" s="873" t="s">
        <v>715</v>
      </c>
      <c r="F4" s="873" t="s">
        <v>275</v>
      </c>
      <c r="K4" s="759"/>
      <c r="L4" s="759"/>
      <c r="M4" s="759"/>
      <c r="N4" s="759"/>
      <c r="O4" s="759"/>
      <c r="P4" s="759"/>
      <c r="Q4" s="759"/>
      <c r="R4" s="759"/>
      <c r="S4" s="759"/>
    </row>
    <row r="5" spans="1:19" s="628" customFormat="1" ht="12.75">
      <c r="A5" s="756"/>
      <c r="B5" s="758"/>
      <c r="C5" s="871"/>
      <c r="D5" s="870"/>
      <c r="E5" s="869"/>
      <c r="F5" s="933" t="str">
        <f>IF(E5&lt;&gt;"",IF(C5&lt;&gt;"",E5*D5,""),"")</f>
        <v/>
      </c>
    </row>
    <row r="6" spans="1:19" s="628" customFormat="1" ht="19.7" customHeight="1">
      <c r="A6" s="868" t="str">
        <f ca="1">IF(C6&lt;&gt;"",TEXT(MID(CELL("filename",#REF!),FIND("]",CELL("filename",#REF!))+1,32),"0")&amp;"."&amp;TEXT(COUNTIF($C$5:C6,"&lt;&gt;"&amp;""),"0"),"")</f>
        <v/>
      </c>
      <c r="B6" s="867" t="s">
        <v>2968</v>
      </c>
      <c r="C6" s="752"/>
      <c r="D6" s="751"/>
      <c r="E6" s="866"/>
      <c r="F6" s="933" t="str">
        <f>IF(E6&lt;&gt;"",IF(C6&lt;&gt;"",E6*D6,""),"")</f>
        <v/>
      </c>
    </row>
    <row r="7" spans="1:19" s="698" customFormat="1" ht="24">
      <c r="A7" s="882" t="str">
        <f ca="1">IF(C7&lt;&gt;"",TEXT(MID(CELL("filename",A3),FIND("]",CELL("filename",A3))+1,32),"0")&amp;"."&amp;TEXT(COUNTIF($C$5:C7,"&lt;&gt;"&amp;""),"0"),"")</f>
        <v/>
      </c>
      <c r="B7" s="759" t="s">
        <v>2967</v>
      </c>
      <c r="C7" s="752"/>
      <c r="D7" s="751"/>
      <c r="E7" s="632"/>
      <c r="F7" s="933" t="str">
        <f>IF(E7&lt;&gt;"",IF(C7&lt;&gt;"",E7*D7,""),"")</f>
        <v/>
      </c>
    </row>
    <row r="8" spans="1:19" s="628" customFormat="1" ht="12.75">
      <c r="A8" s="882" t="str">
        <f ca="1">IF(C8&lt;&gt;"",TEXT(MID(CELL("filename",A4),FIND("]",CELL("filename",A4))+1,32),"0")&amp;"."&amp;TEXT(COUNTIF($C$5:C8,"&lt;&gt;"&amp;""),"0"),"")</f>
        <v/>
      </c>
      <c r="B8" s="758"/>
      <c r="C8" s="752"/>
      <c r="D8" s="751"/>
      <c r="E8" s="632"/>
      <c r="F8" s="933" t="str">
        <f>IF(E8&lt;&gt;"",IF(C8&lt;&gt;"",E8*D8,""),"")</f>
        <v/>
      </c>
    </row>
    <row r="9" spans="1:19" s="628" customFormat="1" ht="12.75">
      <c r="A9" s="882" t="str">
        <f ca="1">IF(C9&lt;&gt;"",TEXT(MID(CELL("filename",A5),FIND("]",CELL("filename",A5))+1,32),"0")&amp;"."&amp;TEXT(COUNTIF($C$5:C9,"&lt;&gt;"&amp;""),"0"),"")</f>
        <v/>
      </c>
      <c r="B9" s="864" t="s">
        <v>2329</v>
      </c>
      <c r="C9" s="781"/>
      <c r="D9" s="781"/>
      <c r="E9" s="632"/>
      <c r="F9" s="933" t="str">
        <f>IF(E9&lt;&gt;"",IF(C9&lt;&gt;"",E9*D9,""),"")</f>
        <v/>
      </c>
    </row>
    <row r="10" spans="1:19" s="628" customFormat="1" ht="12.75">
      <c r="A10" s="882"/>
      <c r="B10" s="864"/>
      <c r="C10" s="781"/>
      <c r="D10" s="781"/>
      <c r="E10" s="632"/>
      <c r="F10" s="933"/>
    </row>
    <row r="11" spans="1:19" s="628" customFormat="1" ht="12.75">
      <c r="A11" s="882"/>
      <c r="B11" s="862" t="s">
        <v>2044</v>
      </c>
      <c r="C11" s="781"/>
      <c r="D11" s="751"/>
      <c r="E11" s="632"/>
      <c r="F11" s="933"/>
    </row>
    <row r="12" spans="1:19" s="628" customFormat="1" ht="12.75">
      <c r="A12" s="882" t="s">
        <v>2966</v>
      </c>
      <c r="B12" s="741" t="s">
        <v>2965</v>
      </c>
      <c r="C12" s="781" t="s">
        <v>199</v>
      </c>
      <c r="D12" s="751">
        <v>18</v>
      </c>
      <c r="E12" s="632"/>
      <c r="F12" s="933"/>
    </row>
    <row r="13" spans="1:19" s="628" customFormat="1" ht="25.5">
      <c r="A13" s="882" t="s">
        <v>2964</v>
      </c>
      <c r="B13" s="741" t="s">
        <v>2958</v>
      </c>
      <c r="C13" s="781" t="s">
        <v>199</v>
      </c>
      <c r="D13" s="751">
        <v>26</v>
      </c>
      <c r="E13" s="632"/>
      <c r="F13" s="933"/>
    </row>
    <row r="14" spans="1:19" s="628" customFormat="1" ht="12.75">
      <c r="A14" s="882" t="s">
        <v>2963</v>
      </c>
      <c r="B14" s="741" t="s">
        <v>2956</v>
      </c>
      <c r="C14" s="781" t="s">
        <v>199</v>
      </c>
      <c r="D14" s="751">
        <v>11</v>
      </c>
      <c r="E14" s="632"/>
      <c r="F14" s="933"/>
    </row>
    <row r="15" spans="1:19" s="628" customFormat="1" ht="25.5">
      <c r="A15" s="882" t="s">
        <v>2962</v>
      </c>
      <c r="B15" s="741" t="s">
        <v>2954</v>
      </c>
      <c r="C15" s="781" t="s">
        <v>199</v>
      </c>
      <c r="D15" s="751">
        <v>4</v>
      </c>
      <c r="E15" s="632"/>
      <c r="F15" s="933"/>
    </row>
    <row r="16" spans="1:19" s="628" customFormat="1" ht="12.75">
      <c r="A16" s="882" t="str">
        <f ca="1">IF(C16&lt;&gt;"",TEXT(MID(CELL("filename",A10),FIND("]",CELL("filename",A10))+1,32),"0")&amp;"."&amp;TEXT(COUNTIF($C$5:C16,"&lt;&gt;"&amp;""),"0"),"")</f>
        <v/>
      </c>
      <c r="B16" s="741"/>
      <c r="C16" s="781"/>
      <c r="D16" s="781"/>
      <c r="E16" s="632"/>
      <c r="F16" s="933"/>
    </row>
    <row r="17" spans="1:6" s="628" customFormat="1" ht="12.75">
      <c r="A17" s="882" t="str">
        <f ca="1">IF(C17&lt;&gt;"",TEXT(MID(CELL("filename",A11),FIND("]",CELL("filename",A11))+1,32),"0")&amp;"."&amp;TEXT(COUNTIF($C$5:C17,"&lt;&gt;"&amp;""),"0"),"")</f>
        <v/>
      </c>
      <c r="B17" s="862" t="s">
        <v>2036</v>
      </c>
      <c r="C17" s="781"/>
      <c r="D17" s="781"/>
      <c r="E17" s="632"/>
      <c r="F17" s="933"/>
    </row>
    <row r="18" spans="1:6" s="628" customFormat="1" ht="12.75">
      <c r="A18" s="882" t="s">
        <v>2961</v>
      </c>
      <c r="B18" s="741" t="s">
        <v>2960</v>
      </c>
      <c r="C18" s="781" t="s">
        <v>199</v>
      </c>
      <c r="D18" s="751">
        <v>5</v>
      </c>
      <c r="E18" s="632"/>
      <c r="F18" s="933"/>
    </row>
    <row r="19" spans="1:6" s="628" customFormat="1" ht="25.5">
      <c r="A19" s="882" t="s">
        <v>2959</v>
      </c>
      <c r="B19" s="741" t="s">
        <v>2958</v>
      </c>
      <c r="C19" s="781" t="s">
        <v>199</v>
      </c>
      <c r="D19" s="751">
        <v>19</v>
      </c>
      <c r="E19" s="632"/>
      <c r="F19" s="933"/>
    </row>
    <row r="20" spans="1:6" s="628" customFormat="1" ht="12.75">
      <c r="A20" s="882" t="s">
        <v>2957</v>
      </c>
      <c r="B20" s="741" t="s">
        <v>2956</v>
      </c>
      <c r="C20" s="781" t="s">
        <v>199</v>
      </c>
      <c r="D20" s="751">
        <v>25</v>
      </c>
      <c r="E20" s="632"/>
      <c r="F20" s="933"/>
    </row>
    <row r="21" spans="1:6" s="628" customFormat="1" ht="25.5">
      <c r="A21" s="882" t="s">
        <v>2955</v>
      </c>
      <c r="B21" s="741" t="s">
        <v>2954</v>
      </c>
      <c r="C21" s="781" t="s">
        <v>199</v>
      </c>
      <c r="D21" s="751">
        <v>2</v>
      </c>
      <c r="E21" s="632"/>
      <c r="F21" s="933"/>
    </row>
    <row r="22" spans="1:6" s="628" customFormat="1" ht="12.75">
      <c r="A22" s="882" t="str">
        <f ca="1">IF(C22&lt;&gt;"",TEXT(MID(CELL("filename",A16),FIND("]",CELL("filename",A16))+1,32),"0")&amp;"."&amp;TEXT(COUNTIF($C$5:C22,"&lt;&gt;"&amp;""),"0"),"")</f>
        <v/>
      </c>
      <c r="B22" s="741"/>
      <c r="C22" s="781"/>
      <c r="D22" s="781"/>
      <c r="E22" s="632"/>
      <c r="F22" s="933"/>
    </row>
    <row r="23" spans="1:6" s="628" customFormat="1" ht="12.75">
      <c r="A23" s="882" t="str">
        <f ca="1">IF(C23&lt;&gt;"",TEXT(MID(CELL("filename",A17),FIND("]",CELL("filename",A17))+1,32),"0")&amp;"."&amp;TEXT(COUNTIF($C$5:C23,"&lt;&gt;"&amp;""),"0"),"")</f>
        <v/>
      </c>
      <c r="B23" s="862" t="s">
        <v>2520</v>
      </c>
      <c r="C23" s="781"/>
      <c r="D23" s="751"/>
      <c r="E23" s="632"/>
      <c r="F23" s="933"/>
    </row>
    <row r="24" spans="1:6" s="628" customFormat="1" ht="12.75">
      <c r="A24" s="882" t="s">
        <v>2953</v>
      </c>
      <c r="B24" s="741" t="s">
        <v>2952</v>
      </c>
      <c r="C24" s="781" t="s">
        <v>199</v>
      </c>
      <c r="D24" s="751">
        <v>1</v>
      </c>
      <c r="E24" s="632"/>
      <c r="F24" s="933"/>
    </row>
    <row r="25" spans="1:6" s="628" customFormat="1" ht="12.75">
      <c r="A25" s="882" t="str">
        <f ca="1">IF(C25&lt;&gt;"",TEXT(MID(CELL("filename",#REF!),FIND("]",CELL("filename",#REF!))+1,32),"0")&amp;"."&amp;TEXT(COUNTIF($C$5:C25,"&lt;&gt;"&amp;""),"0"),"")</f>
        <v/>
      </c>
      <c r="B25" s="741"/>
      <c r="C25" s="781"/>
      <c r="D25" s="751"/>
      <c r="E25" s="632"/>
      <c r="F25" s="933"/>
    </row>
    <row r="26" spans="1:6" s="628" customFormat="1" ht="12.75">
      <c r="A26" s="882" t="str">
        <f ca="1">IF(C26&lt;&gt;"",TEXT(MID(CELL("filename",#REF!),FIND("]",CELL("filename",#REF!))+1,32),"0")&amp;"."&amp;TEXT(COUNTIF($C$5:C26,"&lt;&gt;"&amp;""),"0"),"")</f>
        <v/>
      </c>
      <c r="B26" s="741"/>
      <c r="C26" s="781"/>
      <c r="D26" s="751"/>
      <c r="E26" s="632"/>
      <c r="F26" s="933"/>
    </row>
    <row r="27" spans="1:6" s="628" customFormat="1" ht="12.75">
      <c r="A27" s="882" t="str">
        <f ca="1">IF(C27&lt;&gt;"",TEXT(MID(CELL("filename",#REF!),FIND("]",CELL("filename",#REF!))+1,32),"0")&amp;"."&amp;TEXT(COUNTIF($C$5:C27,"&lt;&gt;"&amp;""),"0"),"")</f>
        <v/>
      </c>
      <c r="B27" s="741"/>
      <c r="C27" s="781"/>
      <c r="D27" s="751"/>
      <c r="E27" s="632"/>
      <c r="F27" s="933"/>
    </row>
    <row r="28" spans="1:6" s="628" customFormat="1" ht="12.75">
      <c r="A28" s="882" t="str">
        <f ca="1">IF(C28&lt;&gt;"",TEXT(MID(CELL("filename",#REF!),FIND("]",CELL("filename",#REF!))+1,32),"0")&amp;"."&amp;TEXT(COUNTIF($C$5:C28,"&lt;&gt;"&amp;""),"0"),"")</f>
        <v/>
      </c>
      <c r="B28" s="741"/>
      <c r="C28" s="781"/>
      <c r="D28" s="751"/>
      <c r="E28" s="632"/>
      <c r="F28" s="933"/>
    </row>
    <row r="29" spans="1:6" s="628" customFormat="1" ht="12.75">
      <c r="A29" s="882" t="str">
        <f ca="1">IF(C29&lt;&gt;"",TEXT(MID(CELL("filename",A23),FIND("]",CELL("filename",A23))+1,32),"0")&amp;"."&amp;TEXT(COUNTIF($C$5:C29,"&lt;&gt;"&amp;""),"0"),"")</f>
        <v/>
      </c>
      <c r="B29" s="741"/>
      <c r="C29" s="781"/>
      <c r="D29" s="751"/>
      <c r="E29" s="632"/>
      <c r="F29" s="933"/>
    </row>
    <row r="30" spans="1:6" s="628" customFormat="1" ht="12.75">
      <c r="A30" s="882" t="str">
        <f ca="1">IF(C30&lt;&gt;"",TEXT(MID(CELL("filename",A24),FIND("]",CELL("filename",A24))+1,32),"0")&amp;"."&amp;TEXT(COUNTIF($C$5:C30,"&lt;&gt;"&amp;""),"0"),"")</f>
        <v/>
      </c>
      <c r="B30" s="741"/>
      <c r="C30" s="781"/>
      <c r="D30" s="751"/>
      <c r="E30" s="632"/>
      <c r="F30" s="933"/>
    </row>
    <row r="31" spans="1:6" s="628" customFormat="1" ht="12.75">
      <c r="A31" s="882" t="str">
        <f ca="1">IF(C31&lt;&gt;"",TEXT(MID(CELL("filename",A25),FIND("]",CELL("filename",A25))+1,32),"0")&amp;"."&amp;TEXT(COUNTIF($C$5:C31,"&lt;&gt;"&amp;""),"0"),"")</f>
        <v/>
      </c>
      <c r="B31" s="741"/>
      <c r="C31" s="781"/>
      <c r="D31" s="751"/>
      <c r="E31" s="632"/>
      <c r="F31" s="933"/>
    </row>
    <row r="32" spans="1:6" s="628" customFormat="1" ht="12.75">
      <c r="A32" s="882" t="str">
        <f ca="1">IF(C32&lt;&gt;"",TEXT(MID(CELL("filename",A26),FIND("]",CELL("filename",A26))+1,32),"0")&amp;"."&amp;TEXT(COUNTIF($C$5:C32,"&lt;&gt;"&amp;""),"0"),"")</f>
        <v/>
      </c>
      <c r="B32" s="741"/>
      <c r="C32" s="781"/>
      <c r="D32" s="781"/>
      <c r="E32" s="632"/>
      <c r="F32" s="933"/>
    </row>
    <row r="33" spans="1:6" s="628" customFormat="1" ht="12.75">
      <c r="A33" s="882" t="str">
        <f ca="1">IF(C33&lt;&gt;"",TEXT(MID(CELL("filename",A27),FIND("]",CELL("filename",A27))+1,32),"0")&amp;"."&amp;TEXT(COUNTIF($C$5:C33,"&lt;&gt;"&amp;""),"0"),"")</f>
        <v/>
      </c>
      <c r="B33" s="789"/>
      <c r="C33" s="781"/>
      <c r="D33" s="781"/>
      <c r="E33" s="632"/>
      <c r="F33" s="933"/>
    </row>
    <row r="34" spans="1:6" s="628" customFormat="1" ht="12.75">
      <c r="A34" s="882" t="str">
        <f ca="1">IF(C34&lt;&gt;"",TEXT(MID(CELL("filename",A28),FIND("]",CELL("filename",A28))+1,32),"0")&amp;"."&amp;TEXT(COUNTIF($C$5:C34,"&lt;&gt;"&amp;""),"0"),"")</f>
        <v/>
      </c>
      <c r="B34" s="789"/>
      <c r="C34" s="781"/>
      <c r="D34" s="781"/>
      <c r="E34" s="632"/>
      <c r="F34" s="933"/>
    </row>
    <row r="35" spans="1:6" s="628" customFormat="1" ht="12.75">
      <c r="A35" s="882" t="str">
        <f ca="1">IF(C35&lt;&gt;"",TEXT(MID(CELL("filename",A29),FIND("]",CELL("filename",A29))+1,32),"0")&amp;"."&amp;TEXT(COUNTIF($C$5:C35,"&lt;&gt;"&amp;""),"0"),"")</f>
        <v/>
      </c>
      <c r="B35" s="789"/>
      <c r="C35" s="781"/>
      <c r="D35" s="781"/>
      <c r="E35" s="632"/>
      <c r="F35" s="933"/>
    </row>
    <row r="36" spans="1:6" s="628" customFormat="1" ht="12.75">
      <c r="A36" s="882" t="str">
        <f ca="1">IF(C36&lt;&gt;"",TEXT(MID(CELL("filename",A30),FIND("]",CELL("filename",A30))+1,32),"0")&amp;"."&amp;TEXT(COUNTIF($C$5:C36,"&lt;&gt;"&amp;""),"0"),"")</f>
        <v/>
      </c>
      <c r="B36" s="789"/>
      <c r="C36" s="781"/>
      <c r="D36" s="781"/>
      <c r="E36" s="632"/>
      <c r="F36" s="933"/>
    </row>
    <row r="37" spans="1:6" s="628" customFormat="1" ht="12.75">
      <c r="A37" s="882" t="str">
        <f ca="1">IF(C37&lt;&gt;"",TEXT(MID(CELL("filename",A31),FIND("]",CELL("filename",A31))+1,32),"0")&amp;"."&amp;TEXT(COUNTIF($C$5:C37,"&lt;&gt;"&amp;""),"0"),"")</f>
        <v/>
      </c>
      <c r="B37" s="789"/>
      <c r="C37" s="781"/>
      <c r="D37" s="781"/>
      <c r="E37" s="632"/>
      <c r="F37" s="933"/>
    </row>
    <row r="38" spans="1:6" s="628" customFormat="1" ht="12.75">
      <c r="A38" s="882" t="str">
        <f ca="1">IF(C38&lt;&gt;"",TEXT(MID(CELL("filename",A33),FIND("]",CELL("filename",A33))+1,32),"0")&amp;"."&amp;TEXT(COUNTIF($C$5:C38,"&lt;&gt;"&amp;""),"0"),"")</f>
        <v/>
      </c>
      <c r="B38" s="789"/>
      <c r="C38" s="781"/>
      <c r="D38" s="781"/>
      <c r="E38" s="632"/>
      <c r="F38" s="933"/>
    </row>
    <row r="39" spans="1:6" s="628" customFormat="1" ht="12.75">
      <c r="A39" s="882" t="str">
        <f ca="1">IF(C39&lt;&gt;"",TEXT(MID(CELL("filename",A34),FIND("]",CELL("filename",A34))+1,32),"0")&amp;"."&amp;TEXT(COUNTIF($C$5:C39,"&lt;&gt;"&amp;""),"0"),"")</f>
        <v/>
      </c>
      <c r="B39" s="789"/>
      <c r="C39" s="781"/>
      <c r="D39" s="781"/>
      <c r="E39" s="632"/>
      <c r="F39" s="933"/>
    </row>
    <row r="40" spans="1:6" s="628" customFormat="1" ht="12.75">
      <c r="A40" s="882"/>
      <c r="B40" s="789"/>
      <c r="C40" s="781"/>
      <c r="D40" s="781"/>
      <c r="E40" s="632"/>
      <c r="F40" s="933"/>
    </row>
    <row r="41" spans="1:6" s="628" customFormat="1" ht="12.75">
      <c r="A41" s="882"/>
      <c r="B41" s="789"/>
      <c r="C41" s="781"/>
      <c r="D41" s="781"/>
      <c r="E41" s="632"/>
      <c r="F41" s="933"/>
    </row>
    <row r="42" spans="1:6" s="628" customFormat="1" ht="12.75">
      <c r="A42" s="882"/>
      <c r="B42" s="789"/>
      <c r="C42" s="781"/>
      <c r="D42" s="781"/>
      <c r="E42" s="632"/>
      <c r="F42" s="933"/>
    </row>
    <row r="43" spans="1:6" s="628" customFormat="1" ht="12.75">
      <c r="A43" s="882"/>
      <c r="B43" s="789"/>
      <c r="C43" s="781"/>
      <c r="D43" s="781"/>
      <c r="E43" s="632"/>
      <c r="F43" s="933"/>
    </row>
    <row r="44" spans="1:6" s="628" customFormat="1" ht="12.75">
      <c r="A44" s="882"/>
      <c r="B44" s="789"/>
      <c r="C44" s="781"/>
      <c r="D44" s="781"/>
      <c r="E44" s="632"/>
      <c r="F44" s="933"/>
    </row>
    <row r="45" spans="1:6" s="628" customFormat="1" ht="12.75">
      <c r="A45" s="882"/>
      <c r="B45" s="789"/>
      <c r="C45" s="781"/>
      <c r="D45" s="781"/>
      <c r="E45" s="632"/>
      <c r="F45" s="933"/>
    </row>
    <row r="46" spans="1:6" s="628" customFormat="1" ht="12.75">
      <c r="A46" s="882"/>
      <c r="B46" s="789"/>
      <c r="C46" s="781"/>
      <c r="D46" s="781"/>
      <c r="E46" s="632"/>
      <c r="F46" s="933"/>
    </row>
    <row r="47" spans="1:6" s="628" customFormat="1" ht="12.75">
      <c r="A47" s="882"/>
      <c r="B47" s="789"/>
      <c r="C47" s="781"/>
      <c r="D47" s="781"/>
      <c r="E47" s="632"/>
      <c r="F47" s="933"/>
    </row>
    <row r="48" spans="1:6" s="628" customFormat="1" ht="12.75">
      <c r="A48" s="882"/>
      <c r="B48" s="789"/>
      <c r="C48" s="781"/>
      <c r="D48" s="781"/>
      <c r="E48" s="632"/>
      <c r="F48" s="933"/>
    </row>
    <row r="49" spans="1:19" s="628" customFormat="1" ht="12.75">
      <c r="A49" s="882"/>
      <c r="B49" s="789"/>
      <c r="C49" s="781"/>
      <c r="D49" s="781"/>
      <c r="E49" s="632"/>
      <c r="F49" s="933"/>
    </row>
    <row r="50" spans="1:19">
      <c r="A50" s="1158" t="s">
        <v>1839</v>
      </c>
      <c r="B50" s="1159"/>
      <c r="C50" s="1159"/>
      <c r="D50" s="1159"/>
      <c r="E50" s="1160"/>
      <c r="F50" s="860"/>
    </row>
    <row r="51" spans="1:19" s="595" customFormat="1">
      <c r="B51" s="884"/>
      <c r="E51" s="590"/>
      <c r="F51" s="590"/>
      <c r="G51" s="590"/>
      <c r="H51" s="590"/>
      <c r="I51" s="590"/>
      <c r="J51" s="590"/>
      <c r="K51" s="590"/>
      <c r="L51" s="590"/>
      <c r="M51" s="590"/>
      <c r="N51" s="590"/>
      <c r="O51" s="590"/>
      <c r="P51" s="590"/>
      <c r="Q51" s="590"/>
      <c r="R51" s="590"/>
      <c r="S51" s="590"/>
    </row>
  </sheetData>
  <sheetProtection algorithmName="SHA-512" hashValue="L6zjQi20L9orF5p3VGJ1rL87dD8ndl2FGqGnih3POZ8S+zPpSpCSQ1ocGfwX3YwEshOJJsnKtc+v3GHVRQOZRA==" saltValue="8hlWpGHBKKGz/kV3a2gpOg==" spinCount="100000" sheet="1" objects="1" scenarios="1"/>
  <protectedRanges>
    <protectedRange sqref="E5:E8" name="Sheet 1_2_2" securityDescriptor="O:WDG:WDD:(A;;CC;;;WD)"/>
    <protectedRange sqref="F5:F22" name="Sheet 1_2_2_1" securityDescriptor="O:WDG:WDD:(A;;CC;;;WD)"/>
    <protectedRange sqref="E9:E49" name="Sheet 1_2_2_3"/>
    <protectedRange sqref="F23:F49" name="Sheet 1_2_2_1_1"/>
  </protectedRanges>
  <mergeCells count="1">
    <mergeCell ref="A50:E50"/>
  </mergeCells>
  <printOptions horizontalCentered="1"/>
  <pageMargins left="0.39370078740157483" right="0.39370078740157483" top="0.39370078740157483" bottom="0.59055118110236227" header="0.39370078740157483" footer="0.39370078740157483"/>
  <pageSetup paperSize="9" fitToHeight="0" orientation="portrait" useFirstPageNumber="1" r:id="rId1"/>
  <headerFooter>
    <oddHeader xml:space="preserve">&amp;R&amp;"+,Regular"&amp;8&amp;K01+010&amp;G
</oddHeader>
    <oddFooter xml:space="preserve">&amp;L&amp;A&amp;R&amp;P </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208"/>
  <sheetViews>
    <sheetView view="pageBreakPreview" topLeftCell="A11" zoomScaleNormal="110" zoomScaleSheetLayoutView="100" workbookViewId="0">
      <selection activeCell="E19" sqref="E19"/>
    </sheetView>
  </sheetViews>
  <sheetFormatPr defaultColWidth="8.85546875" defaultRowHeight="12.75"/>
  <cols>
    <col min="1" max="1" width="6.7109375" style="27" customWidth="1"/>
    <col min="2" max="2" width="3.5703125" style="60" customWidth="1"/>
    <col min="3" max="3" width="52.28515625" style="70" customWidth="1"/>
    <col min="4" max="4" width="5" style="71" customWidth="1"/>
    <col min="5" max="5" width="7.7109375" style="28" customWidth="1"/>
    <col min="6" max="6" width="7.7109375" style="27" customWidth="1"/>
    <col min="7" max="7" width="14.28515625" style="27" customWidth="1"/>
    <col min="8" max="16384" width="8.85546875" style="30"/>
  </cols>
  <sheetData>
    <row r="1" spans="1:7" s="28" customFormat="1" ht="13.9" customHeight="1">
      <c r="A1" s="1065" t="s">
        <v>5</v>
      </c>
      <c r="B1" s="46"/>
      <c r="C1" s="1067" t="s">
        <v>6</v>
      </c>
      <c r="D1" s="1070" t="s">
        <v>7</v>
      </c>
      <c r="E1" s="1072" t="s">
        <v>8</v>
      </c>
      <c r="F1" s="1065" t="s">
        <v>11</v>
      </c>
      <c r="G1" s="56" t="s">
        <v>9</v>
      </c>
    </row>
    <row r="2" spans="1:7" s="28" customFormat="1" ht="15">
      <c r="A2" s="1066"/>
      <c r="B2" s="47"/>
      <c r="C2" s="1068"/>
      <c r="D2" s="1071"/>
      <c r="E2" s="1073"/>
      <c r="F2" s="1066"/>
      <c r="G2" s="57" t="s">
        <v>12</v>
      </c>
    </row>
    <row r="3" spans="1:7" s="28" customFormat="1" ht="8.25" customHeight="1">
      <c r="A3" s="29"/>
      <c r="B3" s="31"/>
      <c r="C3" s="65"/>
      <c r="D3" s="29"/>
      <c r="E3" s="34"/>
      <c r="F3" s="29"/>
      <c r="G3" s="63"/>
    </row>
    <row r="4" spans="1:7" s="45" customFormat="1" ht="18.75" customHeight="1">
      <c r="A4" s="61"/>
      <c r="B4" s="1069" t="s">
        <v>13</v>
      </c>
      <c r="C4" s="1059"/>
      <c r="D4" s="24"/>
      <c r="E4" s="26"/>
      <c r="F4" s="24"/>
      <c r="G4" s="59"/>
    </row>
    <row r="5" spans="1:7" s="45" customFormat="1">
      <c r="A5" s="61"/>
      <c r="B5" s="1069" t="s">
        <v>75</v>
      </c>
      <c r="C5" s="1059"/>
      <c r="D5" s="24"/>
      <c r="E5" s="26"/>
      <c r="F5" s="24"/>
      <c r="G5" s="59"/>
    </row>
    <row r="6" spans="1:7" s="45" customFormat="1" ht="20.25" customHeight="1">
      <c r="A6" s="61"/>
      <c r="B6" s="1069" t="s">
        <v>55</v>
      </c>
      <c r="C6" s="1059"/>
      <c r="D6" s="24"/>
      <c r="E6" s="26"/>
      <c r="F6" s="24"/>
      <c r="G6" s="59"/>
    </row>
    <row r="7" spans="1:7" s="45" customFormat="1" ht="20.25" customHeight="1">
      <c r="A7" s="61"/>
      <c r="B7" s="1069" t="s">
        <v>18</v>
      </c>
      <c r="C7" s="1059"/>
      <c r="D7" s="24"/>
      <c r="E7" s="26"/>
      <c r="F7" s="24"/>
      <c r="G7" s="59"/>
    </row>
    <row r="8" spans="1:7" s="45" customFormat="1" ht="15">
      <c r="A8" s="61"/>
      <c r="B8" s="48"/>
      <c r="C8" s="67"/>
      <c r="D8" s="24"/>
      <c r="E8" s="26"/>
      <c r="F8" s="24"/>
      <c r="G8" s="59"/>
    </row>
    <row r="9" spans="1:7" s="45" customFormat="1" ht="14.25" customHeight="1">
      <c r="A9" s="61"/>
      <c r="B9" s="1069" t="s">
        <v>19</v>
      </c>
      <c r="C9" s="1059"/>
      <c r="D9" s="24"/>
      <c r="E9" s="26"/>
      <c r="F9" s="24"/>
      <c r="G9" s="59"/>
    </row>
    <row r="10" spans="1:7" s="45" customFormat="1" ht="12">
      <c r="A10" s="61"/>
      <c r="B10" s="58"/>
      <c r="C10" s="67"/>
      <c r="D10" s="24"/>
      <c r="E10" s="26"/>
      <c r="F10" s="24"/>
      <c r="G10" s="59"/>
    </row>
    <row r="11" spans="1:7" s="45" customFormat="1" ht="24" customHeight="1">
      <c r="A11" s="61"/>
      <c r="B11" s="1062" t="s">
        <v>20</v>
      </c>
      <c r="C11" s="1061"/>
      <c r="D11" s="24"/>
      <c r="E11" s="26"/>
      <c r="F11" s="24"/>
      <c r="G11" s="59"/>
    </row>
    <row r="12" spans="1:7" s="45" customFormat="1" ht="31.5" customHeight="1">
      <c r="A12" s="61"/>
      <c r="B12" s="1062" t="s">
        <v>21</v>
      </c>
      <c r="C12" s="1061"/>
      <c r="D12" s="24"/>
      <c r="E12" s="26"/>
      <c r="F12" s="24"/>
      <c r="G12" s="59"/>
    </row>
    <row r="13" spans="1:7" s="45" customFormat="1" ht="14.25" customHeight="1">
      <c r="A13" s="61"/>
      <c r="B13" s="54"/>
      <c r="C13" s="68"/>
      <c r="D13" s="24"/>
      <c r="E13" s="26"/>
      <c r="F13" s="24"/>
      <c r="G13" s="59"/>
    </row>
    <row r="14" spans="1:7" s="45" customFormat="1" ht="36.75" customHeight="1">
      <c r="A14" s="61"/>
      <c r="B14" s="1062" t="s">
        <v>76</v>
      </c>
      <c r="C14" s="1061"/>
      <c r="D14" s="24"/>
      <c r="E14" s="26"/>
      <c r="F14" s="24"/>
      <c r="G14" s="59"/>
    </row>
    <row r="15" spans="1:7" s="45" customFormat="1" ht="12">
      <c r="A15" s="61"/>
      <c r="B15" s="49"/>
      <c r="C15" s="67"/>
      <c r="D15" s="24"/>
      <c r="E15" s="26"/>
      <c r="F15" s="24"/>
      <c r="G15" s="59"/>
    </row>
    <row r="16" spans="1:7" s="45" customFormat="1" ht="15.75" customHeight="1">
      <c r="A16" s="61"/>
      <c r="B16" s="1074" t="s">
        <v>63</v>
      </c>
      <c r="C16" s="1075"/>
      <c r="D16" s="24"/>
      <c r="E16" s="26"/>
      <c r="F16" s="24"/>
      <c r="G16" s="59"/>
    </row>
    <row r="17" spans="1:7" s="45" customFormat="1" ht="14.25">
      <c r="A17" s="61"/>
      <c r="B17" s="52"/>
      <c r="C17" s="67"/>
      <c r="D17" s="24"/>
      <c r="E17" s="26"/>
      <c r="F17" s="24"/>
      <c r="G17" s="59"/>
    </row>
    <row r="18" spans="1:7" s="45" customFormat="1" ht="15" customHeight="1">
      <c r="A18" s="59"/>
      <c r="B18" s="1063"/>
      <c r="C18" s="1064"/>
      <c r="D18" s="59"/>
      <c r="E18" s="26"/>
      <c r="F18" s="24"/>
      <c r="G18" s="74"/>
    </row>
    <row r="19" spans="1:7" s="45" customFormat="1" ht="14.25">
      <c r="A19" s="61">
        <v>1</v>
      </c>
      <c r="B19" s="52"/>
      <c r="C19" s="67" t="s">
        <v>77</v>
      </c>
      <c r="D19" s="24" t="s">
        <v>16</v>
      </c>
      <c r="E19" s="26">
        <v>18</v>
      </c>
      <c r="F19" s="24"/>
      <c r="G19" s="74"/>
    </row>
    <row r="20" spans="1:7" s="45" customFormat="1" ht="15" customHeight="1">
      <c r="A20" s="59"/>
      <c r="B20" s="1063"/>
      <c r="C20" s="1064"/>
      <c r="D20" s="59"/>
      <c r="E20" s="26"/>
      <c r="F20" s="24"/>
      <c r="G20" s="74"/>
    </row>
    <row r="21" spans="1:7" s="45" customFormat="1" ht="15" customHeight="1">
      <c r="A21" s="61">
        <v>2</v>
      </c>
      <c r="B21" s="55"/>
      <c r="C21" s="64" t="s">
        <v>1441</v>
      </c>
      <c r="D21" s="24" t="s">
        <v>16</v>
      </c>
      <c r="E21" s="26">
        <v>294</v>
      </c>
      <c r="F21" s="24"/>
      <c r="G21" s="74"/>
    </row>
    <row r="22" spans="1:7" s="45" customFormat="1" ht="14.25">
      <c r="A22" s="61"/>
      <c r="B22" s="52"/>
      <c r="C22" s="67"/>
      <c r="D22" s="24"/>
      <c r="E22" s="26"/>
      <c r="F22" s="24"/>
      <c r="G22" s="74"/>
    </row>
    <row r="23" spans="1:7" s="45" customFormat="1" ht="15" customHeight="1">
      <c r="A23" s="61">
        <v>3</v>
      </c>
      <c r="B23" s="55"/>
      <c r="C23" s="64" t="s">
        <v>22</v>
      </c>
      <c r="D23" s="24" t="s">
        <v>16</v>
      </c>
      <c r="E23" s="26">
        <v>11</v>
      </c>
      <c r="F23" s="24"/>
      <c r="G23" s="74"/>
    </row>
    <row r="24" spans="1:7" s="45" customFormat="1" ht="14.25">
      <c r="A24" s="61"/>
      <c r="B24" s="52"/>
      <c r="C24" s="67"/>
      <c r="D24" s="24"/>
      <c r="E24" s="26"/>
      <c r="F24" s="24"/>
      <c r="G24" s="74"/>
    </row>
    <row r="25" spans="1:7" s="45" customFormat="1" ht="21.75" customHeight="1">
      <c r="A25" s="61"/>
      <c r="B25" s="55"/>
      <c r="C25" s="64"/>
      <c r="D25" s="24"/>
      <c r="E25" s="26"/>
      <c r="F25" s="24"/>
      <c r="G25" s="74"/>
    </row>
    <row r="26" spans="1:7" s="45" customFormat="1" ht="27" customHeight="1">
      <c r="A26" s="61">
        <v>4</v>
      </c>
      <c r="B26" s="55"/>
      <c r="C26" s="64" t="s">
        <v>23</v>
      </c>
      <c r="D26" s="24" t="s">
        <v>24</v>
      </c>
      <c r="E26" s="26">
        <v>1</v>
      </c>
      <c r="F26" s="24"/>
      <c r="G26" s="74"/>
    </row>
    <row r="27" spans="1:7" s="45" customFormat="1" ht="27" customHeight="1">
      <c r="A27" s="61"/>
      <c r="B27" s="55"/>
      <c r="C27" s="64"/>
      <c r="D27" s="24"/>
      <c r="E27" s="26"/>
      <c r="F27" s="24"/>
      <c r="G27" s="74"/>
    </row>
    <row r="28" spans="1:7" s="45" customFormat="1" ht="30" customHeight="1">
      <c r="A28" s="61">
        <v>5</v>
      </c>
      <c r="B28" s="55"/>
      <c r="C28" s="64" t="s">
        <v>25</v>
      </c>
      <c r="D28" s="24" t="s">
        <v>24</v>
      </c>
      <c r="E28" s="26">
        <v>1</v>
      </c>
      <c r="F28" s="24"/>
      <c r="G28" s="74"/>
    </row>
    <row r="29" spans="1:7" s="45" customFormat="1" ht="9.75" customHeight="1">
      <c r="A29" s="61"/>
      <c r="B29" s="52"/>
      <c r="C29" s="67"/>
      <c r="D29" s="24"/>
      <c r="E29" s="26"/>
      <c r="F29" s="24"/>
      <c r="G29" s="74"/>
    </row>
    <row r="30" spans="1:7" s="45" customFormat="1" ht="12.75" customHeight="1">
      <c r="A30" s="61"/>
      <c r="B30" s="1069" t="s">
        <v>26</v>
      </c>
      <c r="C30" s="1059"/>
      <c r="D30" s="24"/>
      <c r="E30" s="26"/>
      <c r="F30" s="24"/>
      <c r="G30" s="74"/>
    </row>
    <row r="31" spans="1:7" s="45" customFormat="1">
      <c r="A31" s="61"/>
      <c r="B31" s="53"/>
      <c r="C31" s="67"/>
      <c r="D31" s="24"/>
      <c r="E31" s="26"/>
      <c r="F31" s="24"/>
      <c r="G31" s="74"/>
    </row>
    <row r="32" spans="1:7" s="45" customFormat="1" ht="18" customHeight="1">
      <c r="A32" s="61"/>
      <c r="B32" s="1062" t="s">
        <v>27</v>
      </c>
      <c r="C32" s="1061"/>
      <c r="D32" s="24"/>
      <c r="E32" s="26"/>
      <c r="F32" s="24"/>
      <c r="G32" s="74"/>
    </row>
    <row r="33" spans="1:7" s="45" customFormat="1" ht="13.5" customHeight="1">
      <c r="A33" s="61"/>
      <c r="B33" s="52"/>
      <c r="C33" s="69"/>
      <c r="D33" s="24"/>
      <c r="E33" s="26"/>
      <c r="F33" s="24"/>
      <c r="G33" s="74"/>
    </row>
    <row r="34" spans="1:7" s="45" customFormat="1" ht="15" customHeight="1">
      <c r="A34" s="61">
        <v>6</v>
      </c>
      <c r="B34" s="55"/>
      <c r="C34" s="64" t="s">
        <v>28</v>
      </c>
      <c r="D34" s="24" t="s">
        <v>16</v>
      </c>
      <c r="E34" s="26">
        <v>295</v>
      </c>
      <c r="F34" s="24"/>
      <c r="G34" s="74"/>
    </row>
    <row r="35" spans="1:7" s="45" customFormat="1" ht="14.25">
      <c r="A35" s="61"/>
      <c r="B35" s="52"/>
      <c r="C35" s="69"/>
      <c r="D35" s="24"/>
      <c r="E35" s="26"/>
      <c r="F35" s="24"/>
      <c r="G35" s="74"/>
    </row>
    <row r="36" spans="1:7" s="45" customFormat="1" ht="24.75" customHeight="1">
      <c r="A36" s="61"/>
      <c r="B36" s="1062" t="s">
        <v>29</v>
      </c>
      <c r="C36" s="1061"/>
      <c r="D36" s="24"/>
      <c r="E36" s="26"/>
      <c r="F36" s="24"/>
      <c r="G36" s="74"/>
    </row>
    <row r="37" spans="1:7" s="45" customFormat="1" ht="14.25" customHeight="1">
      <c r="A37" s="61"/>
      <c r="B37" s="54"/>
      <c r="C37" s="68"/>
      <c r="D37" s="24"/>
      <c r="E37" s="26"/>
      <c r="F37" s="24"/>
      <c r="G37" s="74"/>
    </row>
    <row r="38" spans="1:7" s="45" customFormat="1" ht="37.5" customHeight="1">
      <c r="A38" s="61"/>
      <c r="B38" s="1062" t="s">
        <v>78</v>
      </c>
      <c r="C38" s="1061"/>
      <c r="D38" s="24"/>
      <c r="E38" s="26"/>
      <c r="F38" s="24"/>
      <c r="G38" s="74"/>
    </row>
    <row r="39" spans="1:7" s="45" customFormat="1" ht="20.25" customHeight="1">
      <c r="A39" s="61"/>
      <c r="B39" s="54"/>
      <c r="C39" s="68"/>
      <c r="D39" s="24"/>
      <c r="E39" s="26"/>
      <c r="F39" s="24"/>
      <c r="G39" s="74"/>
    </row>
    <row r="40" spans="1:7" s="45" customFormat="1" ht="18" customHeight="1">
      <c r="A40" s="61"/>
      <c r="B40" s="54"/>
      <c r="C40" s="68"/>
      <c r="D40" s="24"/>
      <c r="E40" s="26"/>
      <c r="F40" s="24"/>
      <c r="G40" s="74"/>
    </row>
    <row r="41" spans="1:7" s="45" customFormat="1" ht="17.25" customHeight="1">
      <c r="A41" s="61"/>
      <c r="B41" s="54"/>
      <c r="C41" s="68"/>
      <c r="D41" s="24"/>
      <c r="E41" s="26"/>
      <c r="F41" s="24"/>
      <c r="G41" s="74"/>
    </row>
    <row r="42" spans="1:7" s="45" customFormat="1" ht="17.25" customHeight="1">
      <c r="A42" s="61"/>
      <c r="B42" s="72"/>
      <c r="C42" s="73"/>
      <c r="D42" s="24"/>
      <c r="E42" s="26"/>
      <c r="F42" s="24"/>
      <c r="G42" s="74"/>
    </row>
    <row r="43" spans="1:7" s="45" customFormat="1" ht="22.5" customHeight="1">
      <c r="A43" s="61"/>
      <c r="B43" s="72"/>
      <c r="C43" s="73"/>
      <c r="D43" s="24"/>
      <c r="E43" s="26"/>
      <c r="F43" s="24"/>
      <c r="G43" s="74"/>
    </row>
    <row r="44" spans="1:7" s="25" customFormat="1">
      <c r="A44" s="62"/>
      <c r="B44" s="50"/>
      <c r="C44" s="95" t="s">
        <v>10</v>
      </c>
      <c r="D44" s="82"/>
      <c r="E44" s="82"/>
      <c r="F44" s="82"/>
      <c r="G44" s="75"/>
    </row>
    <row r="45" spans="1:7" s="45" customFormat="1" ht="14.25">
      <c r="A45" s="61"/>
      <c r="B45" s="52"/>
      <c r="C45" s="67"/>
      <c r="D45" s="24"/>
      <c r="E45" s="26"/>
      <c r="F45" s="24"/>
      <c r="G45" s="74"/>
    </row>
    <row r="46" spans="1:7" s="45" customFormat="1" ht="15" customHeight="1">
      <c r="A46" s="61">
        <v>7</v>
      </c>
      <c r="B46" s="55"/>
      <c r="C46" s="64" t="s">
        <v>1442</v>
      </c>
      <c r="D46" s="24" t="s">
        <v>16</v>
      </c>
      <c r="E46" s="26">
        <v>224</v>
      </c>
      <c r="F46" s="24"/>
      <c r="G46" s="74"/>
    </row>
    <row r="47" spans="1:7" s="45" customFormat="1" ht="15" customHeight="1">
      <c r="A47" s="61"/>
      <c r="B47" s="55"/>
      <c r="C47" s="64"/>
      <c r="D47" s="24"/>
      <c r="E47" s="26"/>
      <c r="F47" s="24"/>
      <c r="G47" s="74"/>
    </row>
    <row r="48" spans="1:7" s="45" customFormat="1" ht="15" customHeight="1">
      <c r="A48" s="61"/>
      <c r="B48" s="1062" t="s">
        <v>72</v>
      </c>
      <c r="C48" s="1061"/>
      <c r="D48" s="24"/>
      <c r="E48" s="26"/>
      <c r="F48" s="24"/>
      <c r="G48" s="74"/>
    </row>
    <row r="49" spans="1:7" s="45" customFormat="1" ht="15" customHeight="1">
      <c r="A49" s="61"/>
      <c r="B49" s="55"/>
      <c r="C49" s="64"/>
      <c r="D49" s="24"/>
      <c r="E49" s="26"/>
      <c r="F49" s="24"/>
      <c r="G49" s="74"/>
    </row>
    <row r="50" spans="1:7" s="45" customFormat="1" ht="15" customHeight="1">
      <c r="A50" s="61">
        <v>8</v>
      </c>
      <c r="B50" s="55"/>
      <c r="C50" s="64" t="s">
        <v>73</v>
      </c>
      <c r="D50" s="24" t="s">
        <v>17</v>
      </c>
      <c r="E50" s="26">
        <v>142</v>
      </c>
      <c r="F50" s="24"/>
      <c r="G50" s="74"/>
    </row>
    <row r="51" spans="1:7" s="45" customFormat="1" ht="15" customHeight="1">
      <c r="A51" s="61"/>
      <c r="B51" s="55"/>
      <c r="C51" s="64"/>
      <c r="D51" s="24"/>
      <c r="E51" s="26"/>
      <c r="F51" s="24"/>
      <c r="G51" s="74"/>
    </row>
    <row r="52" spans="1:7" s="45" customFormat="1" ht="15" customHeight="1">
      <c r="A52" s="61">
        <v>9</v>
      </c>
      <c r="B52" s="55"/>
      <c r="C52" s="64" t="s">
        <v>79</v>
      </c>
      <c r="D52" s="24" t="s">
        <v>17</v>
      </c>
      <c r="E52" s="26">
        <v>277</v>
      </c>
      <c r="F52" s="24"/>
      <c r="G52" s="74"/>
    </row>
    <row r="53" spans="1:7" s="45" customFormat="1" ht="15" customHeight="1">
      <c r="A53" s="61"/>
      <c r="B53" s="55"/>
      <c r="C53" s="64"/>
      <c r="D53" s="24"/>
      <c r="E53" s="26"/>
      <c r="F53" s="24"/>
      <c r="G53" s="74"/>
    </row>
    <row r="54" spans="1:7" s="45" customFormat="1" ht="15" customHeight="1">
      <c r="A54" s="61">
        <v>10</v>
      </c>
      <c r="B54" s="55"/>
      <c r="C54" s="64" t="s">
        <v>80</v>
      </c>
      <c r="D54" s="24" t="s">
        <v>17</v>
      </c>
      <c r="E54" s="26">
        <v>10</v>
      </c>
      <c r="F54" s="24"/>
      <c r="G54" s="74"/>
    </row>
    <row r="55" spans="1:7" s="45" customFormat="1" ht="15" customHeight="1">
      <c r="A55" s="61"/>
      <c r="B55" s="55"/>
      <c r="C55" s="64"/>
      <c r="D55" s="24"/>
      <c r="E55" s="26"/>
      <c r="F55" s="24"/>
      <c r="G55" s="74"/>
    </row>
    <row r="56" spans="1:7" s="45" customFormat="1" ht="15" customHeight="1">
      <c r="A56" s="61">
        <v>11</v>
      </c>
      <c r="B56" s="55"/>
      <c r="C56" s="64" t="s">
        <v>74</v>
      </c>
      <c r="D56" s="24" t="s">
        <v>17</v>
      </c>
      <c r="E56" s="26">
        <v>5</v>
      </c>
      <c r="F56" s="24"/>
      <c r="G56" s="74"/>
    </row>
    <row r="57" spans="1:7" s="45" customFormat="1" ht="15" customHeight="1">
      <c r="A57" s="61"/>
      <c r="B57" s="55"/>
      <c r="C57" s="64"/>
      <c r="D57" s="24"/>
      <c r="E57" s="26"/>
      <c r="F57" s="24"/>
      <c r="G57" s="74"/>
    </row>
    <row r="58" spans="1:7" s="45" customFormat="1" ht="42.75" customHeight="1">
      <c r="A58" s="61"/>
      <c r="B58" s="1062" t="s">
        <v>30</v>
      </c>
      <c r="C58" s="1061"/>
      <c r="D58" s="24"/>
      <c r="E58" s="26"/>
      <c r="F58" s="24"/>
      <c r="G58" s="74"/>
    </row>
    <row r="59" spans="1:7" s="45" customFormat="1" ht="14.25">
      <c r="A59" s="61"/>
      <c r="B59" s="52"/>
      <c r="C59" s="67"/>
      <c r="D59" s="24"/>
      <c r="E59" s="26"/>
      <c r="F59" s="24"/>
      <c r="G59" s="74"/>
    </row>
    <row r="60" spans="1:7" s="45" customFormat="1" ht="15" customHeight="1">
      <c r="A60" s="61">
        <v>12</v>
      </c>
      <c r="B60" s="55"/>
      <c r="C60" s="64" t="s">
        <v>31</v>
      </c>
      <c r="D60" s="24" t="s">
        <v>16</v>
      </c>
      <c r="E60" s="26">
        <v>92</v>
      </c>
      <c r="F60" s="24"/>
      <c r="G60" s="74"/>
    </row>
    <row r="61" spans="1:7" s="45" customFormat="1" ht="14.25">
      <c r="A61" s="61"/>
      <c r="B61" s="52"/>
      <c r="C61" s="67"/>
      <c r="D61" s="24"/>
      <c r="E61" s="26"/>
      <c r="F61" s="24"/>
      <c r="G61" s="74"/>
    </row>
    <row r="62" spans="1:7" s="45" customFormat="1" ht="53.25" customHeight="1">
      <c r="A62" s="61"/>
      <c r="B62" s="1062" t="s">
        <v>81</v>
      </c>
      <c r="C62" s="1061"/>
      <c r="D62" s="24"/>
      <c r="E62" s="26"/>
      <c r="F62" s="24"/>
      <c r="G62" s="74"/>
    </row>
    <row r="63" spans="1:7" s="45" customFormat="1" ht="14.25">
      <c r="A63" s="61"/>
      <c r="B63" s="52"/>
      <c r="C63" s="67"/>
      <c r="D63" s="24"/>
      <c r="E63" s="26"/>
      <c r="F63" s="24"/>
      <c r="G63" s="74"/>
    </row>
    <row r="64" spans="1:7" s="45" customFormat="1" ht="27.75" customHeight="1">
      <c r="A64" s="61"/>
      <c r="B64" s="1062" t="s">
        <v>32</v>
      </c>
      <c r="C64" s="1061"/>
      <c r="D64" s="24"/>
      <c r="E64" s="26"/>
      <c r="F64" s="24"/>
      <c r="G64" s="74"/>
    </row>
    <row r="65" spans="1:7" s="45" customFormat="1" ht="12" customHeight="1">
      <c r="A65" s="61"/>
      <c r="B65" s="52"/>
      <c r="C65" s="67"/>
      <c r="D65" s="24"/>
      <c r="E65" s="26"/>
      <c r="F65" s="24"/>
      <c r="G65" s="74"/>
    </row>
    <row r="66" spans="1:7" s="45" customFormat="1" ht="36" customHeight="1">
      <c r="A66" s="61">
        <v>13</v>
      </c>
      <c r="B66" s="55"/>
      <c r="C66" s="64" t="s">
        <v>33</v>
      </c>
      <c r="D66" s="24" t="s">
        <v>16</v>
      </c>
      <c r="E66" s="26">
        <v>56</v>
      </c>
      <c r="F66" s="24"/>
      <c r="G66" s="74"/>
    </row>
    <row r="67" spans="1:7" s="45" customFormat="1" ht="14.25">
      <c r="A67" s="61"/>
      <c r="B67" s="52"/>
      <c r="C67" s="67"/>
      <c r="D67" s="24"/>
      <c r="E67" s="26"/>
      <c r="F67" s="24"/>
      <c r="G67" s="74"/>
    </row>
    <row r="68" spans="1:7" s="45" customFormat="1" ht="44.25" customHeight="1">
      <c r="A68" s="61"/>
      <c r="B68" s="1062" t="s">
        <v>34</v>
      </c>
      <c r="C68" s="1061"/>
      <c r="D68" s="24"/>
      <c r="E68" s="26"/>
      <c r="F68" s="24"/>
      <c r="G68" s="74"/>
    </row>
    <row r="69" spans="1:7" s="45" customFormat="1" ht="14.25">
      <c r="A69" s="61"/>
      <c r="B69" s="52"/>
      <c r="C69" s="67"/>
      <c r="D69" s="24"/>
      <c r="E69" s="26"/>
      <c r="F69" s="24"/>
      <c r="G69" s="74"/>
    </row>
    <row r="70" spans="1:7" s="45" customFormat="1" ht="29.25" customHeight="1">
      <c r="A70" s="61"/>
      <c r="B70" s="1062" t="s">
        <v>35</v>
      </c>
      <c r="C70" s="1061"/>
      <c r="D70" s="24"/>
      <c r="E70" s="26"/>
      <c r="F70" s="24"/>
      <c r="G70" s="74"/>
    </row>
    <row r="71" spans="1:7" s="45" customFormat="1" ht="14.25">
      <c r="A71" s="61"/>
      <c r="B71" s="52"/>
      <c r="C71" s="67"/>
      <c r="D71" s="24"/>
      <c r="E71" s="26"/>
      <c r="F71" s="24"/>
      <c r="G71" s="74"/>
    </row>
    <row r="72" spans="1:7" s="45" customFormat="1" ht="29.25" customHeight="1">
      <c r="A72" s="61">
        <v>14</v>
      </c>
      <c r="B72" s="55"/>
      <c r="C72" s="64" t="s">
        <v>82</v>
      </c>
      <c r="D72" s="24" t="s">
        <v>16</v>
      </c>
      <c r="E72" s="26">
        <v>42</v>
      </c>
      <c r="F72" s="24"/>
      <c r="G72" s="74"/>
    </row>
    <row r="73" spans="1:7" s="45" customFormat="1" ht="10.5" customHeight="1">
      <c r="A73" s="61"/>
      <c r="B73" s="55"/>
      <c r="C73" s="64"/>
      <c r="D73" s="24"/>
      <c r="E73" s="26"/>
      <c r="F73" s="24"/>
      <c r="G73" s="74"/>
    </row>
    <row r="74" spans="1:7" s="45" customFormat="1" ht="29.25" customHeight="1">
      <c r="A74" s="61">
        <v>15</v>
      </c>
      <c r="B74" s="55"/>
      <c r="C74" s="64" t="s">
        <v>83</v>
      </c>
      <c r="D74" s="24" t="s">
        <v>16</v>
      </c>
      <c r="E74" s="26">
        <v>22</v>
      </c>
      <c r="F74" s="24"/>
      <c r="G74" s="74"/>
    </row>
    <row r="75" spans="1:7" s="45" customFormat="1" ht="14.25">
      <c r="A75" s="61"/>
      <c r="B75" s="52"/>
      <c r="C75" s="67"/>
      <c r="D75" s="24"/>
      <c r="E75" s="26"/>
      <c r="F75" s="24"/>
      <c r="G75" s="74"/>
    </row>
    <row r="76" spans="1:7" s="45" customFormat="1" ht="12">
      <c r="A76" s="61"/>
      <c r="B76" s="1062" t="s">
        <v>36</v>
      </c>
      <c r="C76" s="1061"/>
      <c r="D76" s="24"/>
      <c r="E76" s="26"/>
      <c r="F76" s="24"/>
      <c r="G76" s="74"/>
    </row>
    <row r="77" spans="1:7" s="45" customFormat="1" ht="14.25">
      <c r="A77" s="61"/>
      <c r="B77" s="52"/>
      <c r="C77" s="67"/>
      <c r="D77" s="24"/>
      <c r="E77" s="26"/>
      <c r="F77" s="24"/>
      <c r="G77" s="74"/>
    </row>
    <row r="78" spans="1:7" s="45" customFormat="1" ht="42.75" customHeight="1">
      <c r="A78" s="61"/>
      <c r="B78" s="1062" t="s">
        <v>37</v>
      </c>
      <c r="C78" s="1061"/>
      <c r="D78" s="24"/>
      <c r="E78" s="26"/>
      <c r="F78" s="24"/>
      <c r="G78" s="74"/>
    </row>
    <row r="79" spans="1:7" s="45" customFormat="1" ht="14.25">
      <c r="A79" s="61"/>
      <c r="B79" s="52"/>
      <c r="C79" s="67"/>
      <c r="D79" s="24"/>
      <c r="E79" s="26"/>
      <c r="F79" s="24"/>
      <c r="G79" s="74"/>
    </row>
    <row r="80" spans="1:7" s="45" customFormat="1" ht="15.75" customHeight="1">
      <c r="A80" s="61">
        <v>16</v>
      </c>
      <c r="B80" s="55"/>
      <c r="C80" s="64" t="s">
        <v>84</v>
      </c>
      <c r="D80" s="24" t="s">
        <v>17</v>
      </c>
      <c r="E80" s="26">
        <v>277</v>
      </c>
      <c r="F80" s="24"/>
      <c r="G80" s="74"/>
    </row>
    <row r="81" spans="1:7" s="45" customFormat="1" ht="24.75" customHeight="1">
      <c r="A81" s="61"/>
      <c r="B81" s="55"/>
      <c r="C81" s="64"/>
      <c r="D81" s="24"/>
      <c r="E81" s="26"/>
      <c r="F81" s="24"/>
      <c r="G81" s="74"/>
    </row>
    <row r="82" spans="1:7" s="25" customFormat="1">
      <c r="A82" s="62"/>
      <c r="B82" s="50"/>
      <c r="C82" s="95" t="s">
        <v>10</v>
      </c>
      <c r="D82" s="82"/>
      <c r="E82" s="82"/>
      <c r="F82" s="82"/>
      <c r="G82" s="75"/>
    </row>
    <row r="83" spans="1:7" s="45" customFormat="1" ht="12">
      <c r="A83" s="61"/>
      <c r="B83" s="51" t="s">
        <v>38</v>
      </c>
      <c r="C83" s="67"/>
      <c r="D83" s="24"/>
      <c r="E83" s="26"/>
      <c r="F83" s="24"/>
      <c r="G83" s="74"/>
    </row>
    <row r="84" spans="1:7" s="45" customFormat="1" ht="14.25">
      <c r="A84" s="61"/>
      <c r="B84" s="52"/>
      <c r="C84" s="67"/>
      <c r="D84" s="24"/>
      <c r="E84" s="26"/>
      <c r="F84" s="24"/>
      <c r="G84" s="74"/>
    </row>
    <row r="85" spans="1:7" s="45" customFormat="1" ht="110.25" customHeight="1">
      <c r="A85" s="61">
        <v>17</v>
      </c>
      <c r="B85" s="55"/>
      <c r="C85" s="64" t="s">
        <v>85</v>
      </c>
      <c r="D85" s="24" t="s">
        <v>39</v>
      </c>
      <c r="E85" s="26">
        <v>1</v>
      </c>
      <c r="F85" s="24"/>
      <c r="G85" s="74"/>
    </row>
    <row r="86" spans="1:7" s="45" customFormat="1" ht="14.25">
      <c r="A86" s="61"/>
      <c r="B86" s="52"/>
      <c r="C86" s="67"/>
      <c r="D86" s="24"/>
      <c r="E86" s="26"/>
      <c r="F86" s="24"/>
      <c r="G86" s="74"/>
    </row>
    <row r="87" spans="1:7" s="45" customFormat="1" ht="15" customHeight="1">
      <c r="A87" s="61"/>
      <c r="B87" s="1062" t="s">
        <v>15</v>
      </c>
      <c r="C87" s="1061"/>
      <c r="D87" s="24"/>
      <c r="E87" s="26"/>
      <c r="F87" s="24"/>
      <c r="G87" s="74"/>
    </row>
    <row r="88" spans="1:7" s="45" customFormat="1" ht="9.75" customHeight="1">
      <c r="A88" s="61"/>
      <c r="B88" s="52"/>
      <c r="C88" s="69"/>
      <c r="D88" s="24"/>
      <c r="E88" s="26"/>
      <c r="F88" s="24"/>
      <c r="G88" s="74"/>
    </row>
    <row r="89" spans="1:7" s="45" customFormat="1" ht="37.5" customHeight="1">
      <c r="A89" s="61"/>
      <c r="B89" s="1062" t="s">
        <v>40</v>
      </c>
      <c r="C89" s="1061"/>
      <c r="D89" s="24"/>
      <c r="E89" s="26"/>
      <c r="F89" s="24"/>
      <c r="G89" s="74"/>
    </row>
    <row r="90" spans="1:7" s="45" customFormat="1" ht="9.75" customHeight="1">
      <c r="A90" s="61"/>
      <c r="B90" s="52"/>
      <c r="C90" s="69"/>
      <c r="D90" s="24"/>
      <c r="E90" s="26"/>
      <c r="F90" s="24"/>
      <c r="G90" s="74"/>
    </row>
    <row r="91" spans="1:7" s="45" customFormat="1" ht="14.25" customHeight="1">
      <c r="A91" s="61"/>
      <c r="B91" s="1062" t="s">
        <v>86</v>
      </c>
      <c r="C91" s="1061"/>
      <c r="D91" s="24"/>
      <c r="E91" s="26"/>
      <c r="F91" s="24"/>
      <c r="G91" s="74"/>
    </row>
    <row r="92" spans="1:7" s="45" customFormat="1" ht="9.75" customHeight="1">
      <c r="A92" s="61"/>
      <c r="B92" s="52"/>
      <c r="C92" s="69"/>
      <c r="D92" s="24"/>
      <c r="E92" s="26"/>
      <c r="F92" s="24"/>
      <c r="G92" s="74"/>
    </row>
    <row r="93" spans="1:7" s="45" customFormat="1" ht="26.25" customHeight="1">
      <c r="A93" s="61"/>
      <c r="B93" s="1062" t="s">
        <v>41</v>
      </c>
      <c r="C93" s="1061"/>
      <c r="D93" s="24"/>
      <c r="E93" s="26"/>
      <c r="F93" s="24"/>
      <c r="G93" s="74"/>
    </row>
    <row r="94" spans="1:7" s="45" customFormat="1" ht="15" customHeight="1">
      <c r="A94" s="61">
        <v>18</v>
      </c>
      <c r="B94" s="55"/>
      <c r="C94" s="64" t="s">
        <v>87</v>
      </c>
      <c r="D94" s="24" t="s">
        <v>17</v>
      </c>
      <c r="E94" s="26">
        <v>10</v>
      </c>
      <c r="F94" s="24"/>
      <c r="G94" s="74"/>
    </row>
    <row r="95" spans="1:7" s="45" customFormat="1" ht="15" customHeight="1">
      <c r="A95" s="61"/>
      <c r="B95" s="55"/>
      <c r="C95" s="64"/>
      <c r="D95" s="24"/>
      <c r="E95" s="26"/>
      <c r="F95" s="24"/>
      <c r="G95" s="74"/>
    </row>
    <row r="96" spans="1:7" s="45" customFormat="1" ht="21" customHeight="1">
      <c r="A96" s="61">
        <v>19</v>
      </c>
      <c r="B96" s="55"/>
      <c r="C96" s="64" t="s">
        <v>1443</v>
      </c>
      <c r="D96" s="24" t="s">
        <v>17</v>
      </c>
      <c r="E96" s="26">
        <v>142</v>
      </c>
      <c r="F96" s="24"/>
      <c r="G96" s="74"/>
    </row>
    <row r="97" spans="1:7" s="45" customFormat="1" ht="12.75" customHeight="1">
      <c r="A97" s="61"/>
      <c r="B97" s="55"/>
      <c r="C97" s="64"/>
      <c r="D97" s="24"/>
      <c r="E97" s="26"/>
      <c r="F97" s="24"/>
      <c r="G97" s="74"/>
    </row>
    <row r="98" spans="1:7" s="45" customFormat="1" ht="18.75" customHeight="1">
      <c r="A98" s="61">
        <v>20</v>
      </c>
      <c r="B98" s="55"/>
      <c r="C98" s="64" t="s">
        <v>42</v>
      </c>
      <c r="D98" s="24" t="s">
        <v>17</v>
      </c>
      <c r="E98" s="26">
        <v>5</v>
      </c>
      <c r="F98" s="24"/>
      <c r="G98" s="74"/>
    </row>
    <row r="99" spans="1:7" s="45" customFormat="1" ht="12.75" customHeight="1">
      <c r="A99" s="61"/>
      <c r="B99" s="55"/>
      <c r="C99" s="64"/>
      <c r="D99" s="24"/>
      <c r="E99" s="26"/>
      <c r="F99" s="24"/>
      <c r="G99" s="74"/>
    </row>
    <row r="100" spans="1:7" s="45" customFormat="1" ht="45" customHeight="1">
      <c r="A100" s="61"/>
      <c r="B100" s="1062" t="s">
        <v>43</v>
      </c>
      <c r="C100" s="1061"/>
      <c r="D100" s="24"/>
      <c r="E100" s="26"/>
      <c r="F100" s="24"/>
      <c r="G100" s="74"/>
    </row>
    <row r="101" spans="1:7" s="45" customFormat="1" ht="10.5" customHeight="1">
      <c r="A101" s="61"/>
      <c r="B101" s="52"/>
      <c r="C101" s="67"/>
      <c r="D101" s="24"/>
      <c r="E101" s="26"/>
      <c r="F101" s="24"/>
      <c r="G101" s="74"/>
    </row>
    <row r="102" spans="1:7" s="45" customFormat="1" ht="15" customHeight="1">
      <c r="A102" s="61"/>
      <c r="B102" s="1062" t="s">
        <v>88</v>
      </c>
      <c r="C102" s="1061"/>
      <c r="D102" s="24"/>
      <c r="E102" s="26"/>
      <c r="F102" s="24"/>
      <c r="G102" s="74"/>
    </row>
    <row r="103" spans="1:7" s="45" customFormat="1" ht="14.25">
      <c r="A103" s="61"/>
      <c r="B103" s="52"/>
      <c r="C103" s="67"/>
      <c r="D103" s="24"/>
      <c r="E103" s="26"/>
      <c r="F103" s="24"/>
      <c r="G103" s="74"/>
    </row>
    <row r="104" spans="1:7" s="45" customFormat="1" ht="12">
      <c r="A104" s="61">
        <v>21</v>
      </c>
      <c r="B104" s="55"/>
      <c r="C104" s="64" t="s">
        <v>44</v>
      </c>
      <c r="D104" s="24" t="s">
        <v>16</v>
      </c>
      <c r="E104" s="26">
        <v>43</v>
      </c>
      <c r="F104" s="24"/>
      <c r="G104" s="74"/>
    </row>
    <row r="105" spans="1:7" s="45" customFormat="1" ht="12">
      <c r="A105" s="61"/>
      <c r="B105" s="1063"/>
      <c r="C105" s="1064"/>
      <c r="D105" s="24"/>
      <c r="E105" s="26"/>
      <c r="F105" s="24"/>
      <c r="G105" s="74"/>
    </row>
    <row r="106" spans="1:7" s="45" customFormat="1" ht="12">
      <c r="A106" s="61">
        <v>22</v>
      </c>
      <c r="B106" s="55"/>
      <c r="C106" s="64" t="s">
        <v>89</v>
      </c>
      <c r="D106" s="24" t="s">
        <v>16</v>
      </c>
      <c r="E106" s="26">
        <v>7</v>
      </c>
      <c r="F106" s="24"/>
      <c r="G106" s="74"/>
    </row>
    <row r="107" spans="1:7" s="45" customFormat="1" ht="12">
      <c r="A107" s="61"/>
      <c r="B107" s="1063"/>
      <c r="C107" s="1064"/>
      <c r="D107" s="24"/>
      <c r="E107" s="26"/>
      <c r="F107" s="24"/>
      <c r="G107" s="74"/>
    </row>
    <row r="108" spans="1:7" s="45" customFormat="1" ht="24">
      <c r="A108" s="61">
        <v>23</v>
      </c>
      <c r="B108" s="55"/>
      <c r="C108" s="64" t="s">
        <v>1444</v>
      </c>
      <c r="D108" s="24" t="s">
        <v>16</v>
      </c>
      <c r="E108" s="26">
        <v>33</v>
      </c>
      <c r="F108" s="24"/>
      <c r="G108" s="74"/>
    </row>
    <row r="109" spans="1:7" s="45" customFormat="1" ht="12">
      <c r="A109" s="61"/>
      <c r="B109" s="55"/>
      <c r="C109" s="64"/>
      <c r="D109" s="24"/>
      <c r="E109" s="26"/>
      <c r="F109" s="24"/>
      <c r="G109" s="74"/>
    </row>
    <row r="110" spans="1:7" s="45" customFormat="1" ht="12">
      <c r="A110" s="61">
        <v>24</v>
      </c>
      <c r="B110" s="55"/>
      <c r="C110" s="64" t="s">
        <v>1476</v>
      </c>
      <c r="D110" s="24" t="s">
        <v>16</v>
      </c>
      <c r="E110" s="26">
        <v>3</v>
      </c>
      <c r="F110" s="24"/>
      <c r="G110" s="74"/>
    </row>
    <row r="111" spans="1:7" s="45" customFormat="1" ht="12">
      <c r="A111" s="61"/>
      <c r="B111" s="55"/>
      <c r="C111" s="64"/>
      <c r="D111" s="24"/>
      <c r="E111" s="26"/>
      <c r="F111" s="24"/>
      <c r="G111" s="74"/>
    </row>
    <row r="112" spans="1:7" s="45" customFormat="1" ht="12">
      <c r="A112" s="61">
        <v>25</v>
      </c>
      <c r="B112" s="55"/>
      <c r="C112" s="64" t="s">
        <v>1445</v>
      </c>
      <c r="D112" s="24" t="s">
        <v>16</v>
      </c>
      <c r="E112" s="487">
        <v>1.5</v>
      </c>
      <c r="F112" s="24"/>
      <c r="G112" s="74"/>
    </row>
    <row r="113" spans="1:7" s="45" customFormat="1" ht="12">
      <c r="A113" s="61"/>
      <c r="B113" s="55"/>
      <c r="C113" s="64"/>
      <c r="D113" s="24"/>
      <c r="E113" s="26"/>
      <c r="F113" s="24"/>
      <c r="G113" s="74"/>
    </row>
    <row r="114" spans="1:7" s="45" customFormat="1" ht="12">
      <c r="A114" s="61">
        <v>26</v>
      </c>
      <c r="B114" s="55"/>
      <c r="C114" s="64" t="s">
        <v>1446</v>
      </c>
      <c r="D114" s="24" t="s">
        <v>16</v>
      </c>
      <c r="E114" s="26">
        <v>2</v>
      </c>
      <c r="F114" s="24"/>
      <c r="G114" s="74"/>
    </row>
    <row r="115" spans="1:7" s="45" customFormat="1" ht="12">
      <c r="A115" s="61"/>
      <c r="B115" s="1063"/>
      <c r="C115" s="1064"/>
      <c r="D115" s="24"/>
      <c r="E115" s="26"/>
      <c r="F115" s="24"/>
      <c r="G115" s="74"/>
    </row>
    <row r="116" spans="1:7" s="45" customFormat="1" ht="12">
      <c r="A116" s="61"/>
      <c r="B116" s="1062" t="s">
        <v>90</v>
      </c>
      <c r="C116" s="1061"/>
      <c r="D116" s="24"/>
      <c r="E116" s="26"/>
      <c r="F116" s="24"/>
      <c r="G116" s="74"/>
    </row>
    <row r="117" spans="1:7" s="45" customFormat="1" ht="14.25">
      <c r="A117" s="61"/>
      <c r="B117" s="52"/>
      <c r="C117" s="67"/>
      <c r="D117" s="24"/>
      <c r="E117" s="26"/>
      <c r="F117" s="24"/>
      <c r="G117" s="74"/>
    </row>
    <row r="118" spans="1:7" s="45" customFormat="1" ht="12">
      <c r="A118" s="61">
        <v>27</v>
      </c>
      <c r="B118" s="55"/>
      <c r="C118" s="64" t="s">
        <v>91</v>
      </c>
      <c r="D118" s="24" t="s">
        <v>16</v>
      </c>
      <c r="E118" s="26">
        <v>4</v>
      </c>
      <c r="F118" s="24"/>
      <c r="G118" s="74"/>
    </row>
    <row r="119" spans="1:7" s="45" customFormat="1" ht="12">
      <c r="A119" s="61"/>
      <c r="B119" s="55"/>
      <c r="C119" s="64"/>
      <c r="D119" s="24"/>
      <c r="E119" s="26"/>
      <c r="F119" s="24"/>
      <c r="G119" s="74"/>
    </row>
    <row r="120" spans="1:7" s="45" customFormat="1" ht="12">
      <c r="A120" s="61">
        <v>28</v>
      </c>
      <c r="B120" s="55"/>
      <c r="C120" s="64" t="s">
        <v>42</v>
      </c>
      <c r="D120" s="24" t="s">
        <v>16</v>
      </c>
      <c r="E120" s="26">
        <v>5</v>
      </c>
      <c r="F120" s="24"/>
      <c r="G120" s="74"/>
    </row>
    <row r="121" spans="1:7" s="45" customFormat="1" ht="14.25">
      <c r="A121" s="61"/>
      <c r="B121" s="52"/>
      <c r="C121" s="67"/>
      <c r="D121" s="59"/>
      <c r="E121" s="26"/>
      <c r="F121" s="24"/>
      <c r="G121" s="74"/>
    </row>
    <row r="122" spans="1:7" s="45" customFormat="1" ht="15" customHeight="1">
      <c r="A122" s="61"/>
      <c r="B122" s="1062" t="s">
        <v>92</v>
      </c>
      <c r="C122" s="1061"/>
      <c r="D122" s="24"/>
      <c r="E122" s="26"/>
      <c r="F122" s="24"/>
      <c r="G122" s="74"/>
    </row>
    <row r="123" spans="1:7" s="45" customFormat="1" ht="15" customHeight="1">
      <c r="A123" s="61"/>
      <c r="B123" s="55"/>
      <c r="C123" s="64"/>
      <c r="D123" s="24"/>
      <c r="E123" s="26"/>
      <c r="F123" s="24"/>
      <c r="G123" s="74"/>
    </row>
    <row r="124" spans="1:7" s="45" customFormat="1" ht="12">
      <c r="A124" s="61">
        <v>29</v>
      </c>
      <c r="B124" s="55"/>
      <c r="C124" s="64" t="s">
        <v>93</v>
      </c>
      <c r="D124" s="24" t="s">
        <v>16</v>
      </c>
      <c r="E124" s="487">
        <v>6.5</v>
      </c>
      <c r="F124" s="24"/>
      <c r="G124" s="74"/>
    </row>
    <row r="125" spans="1:7" s="45" customFormat="1" ht="15" customHeight="1">
      <c r="A125" s="61"/>
      <c r="B125" s="55"/>
      <c r="C125" s="64"/>
      <c r="D125" s="24"/>
      <c r="E125" s="26"/>
      <c r="F125" s="24"/>
      <c r="G125" s="74"/>
    </row>
    <row r="126" spans="1:7" s="25" customFormat="1">
      <c r="A126" s="62"/>
      <c r="B126" s="50"/>
      <c r="C126" s="95" t="s">
        <v>10</v>
      </c>
      <c r="D126" s="82"/>
      <c r="E126" s="82"/>
      <c r="F126" s="82"/>
      <c r="G126" s="75"/>
    </row>
    <row r="127" spans="1:7" s="45" customFormat="1" ht="15" customHeight="1">
      <c r="A127" s="61"/>
      <c r="B127" s="55"/>
      <c r="C127" s="64"/>
      <c r="D127" s="24"/>
      <c r="E127" s="26"/>
      <c r="F127" s="24"/>
      <c r="G127" s="74"/>
    </row>
    <row r="128" spans="1:7" s="45" customFormat="1" ht="15" customHeight="1">
      <c r="A128" s="61">
        <v>30</v>
      </c>
      <c r="B128" s="55"/>
      <c r="C128" s="64" t="s">
        <v>94</v>
      </c>
      <c r="D128" s="24" t="s">
        <v>16</v>
      </c>
      <c r="E128" s="26">
        <v>4</v>
      </c>
      <c r="F128" s="24"/>
      <c r="G128" s="74"/>
    </row>
    <row r="129" spans="1:7" s="45" customFormat="1" ht="15" customHeight="1">
      <c r="A129" s="61"/>
      <c r="B129" s="55"/>
      <c r="C129" s="64"/>
      <c r="D129" s="24"/>
      <c r="E129" s="26"/>
      <c r="F129" s="24"/>
      <c r="G129" s="74"/>
    </row>
    <row r="130" spans="1:7" s="45" customFormat="1" ht="46.5" customHeight="1">
      <c r="A130" s="61"/>
      <c r="B130" s="1062" t="s">
        <v>95</v>
      </c>
      <c r="C130" s="1061"/>
      <c r="D130" s="24"/>
      <c r="E130" s="26"/>
      <c r="F130" s="24"/>
      <c r="G130" s="74"/>
    </row>
    <row r="131" spans="1:7" s="45" customFormat="1" ht="21" customHeight="1">
      <c r="A131" s="61"/>
      <c r="B131" s="1062" t="s">
        <v>96</v>
      </c>
      <c r="C131" s="1061"/>
      <c r="D131" s="24"/>
      <c r="E131" s="26"/>
      <c r="F131" s="24"/>
      <c r="G131" s="74"/>
    </row>
    <row r="132" spans="1:7" s="45" customFormat="1" ht="10.5" customHeight="1">
      <c r="A132" s="61"/>
      <c r="B132" s="52"/>
      <c r="C132" s="67"/>
      <c r="D132" s="24"/>
      <c r="E132" s="26"/>
      <c r="F132" s="24"/>
      <c r="G132" s="74"/>
    </row>
    <row r="133" spans="1:7" s="45" customFormat="1" ht="14.25" customHeight="1">
      <c r="A133" s="61"/>
      <c r="B133" s="1062" t="s">
        <v>97</v>
      </c>
      <c r="C133" s="1076"/>
      <c r="D133" s="24"/>
      <c r="E133" s="26"/>
      <c r="F133" s="24"/>
      <c r="G133" s="74"/>
    </row>
    <row r="134" spans="1:7" s="45" customFormat="1" ht="14.25" customHeight="1">
      <c r="A134" s="61"/>
      <c r="B134" s="55"/>
      <c r="C134" s="64"/>
      <c r="D134" s="24"/>
      <c r="E134" s="26"/>
      <c r="F134" s="24"/>
      <c r="G134" s="74"/>
    </row>
    <row r="135" spans="1:7" s="45" customFormat="1" ht="15" customHeight="1">
      <c r="A135" s="61">
        <v>31</v>
      </c>
      <c r="B135" s="55"/>
      <c r="C135" s="64" t="s">
        <v>45</v>
      </c>
      <c r="D135" s="24" t="s">
        <v>17</v>
      </c>
      <c r="E135" s="26">
        <v>5</v>
      </c>
      <c r="F135" s="24"/>
      <c r="G135" s="74"/>
    </row>
    <row r="136" spans="1:7" s="45" customFormat="1" ht="14.25">
      <c r="A136" s="61"/>
      <c r="B136" s="52"/>
      <c r="C136" s="67"/>
      <c r="D136" s="24"/>
      <c r="E136" s="26"/>
      <c r="F136" s="24"/>
      <c r="G136" s="74"/>
    </row>
    <row r="137" spans="1:7" s="45" customFormat="1" ht="14.25">
      <c r="A137" s="61">
        <v>32</v>
      </c>
      <c r="B137" s="52"/>
      <c r="C137" s="67" t="s">
        <v>46</v>
      </c>
      <c r="D137" s="24" t="s">
        <v>17</v>
      </c>
      <c r="E137" s="26">
        <v>44</v>
      </c>
      <c r="F137" s="24"/>
      <c r="G137" s="74"/>
    </row>
    <row r="138" spans="1:7" s="45" customFormat="1" ht="14.25">
      <c r="A138" s="61"/>
      <c r="B138" s="52"/>
      <c r="C138" s="67"/>
      <c r="D138" s="24"/>
      <c r="E138" s="26"/>
      <c r="F138" s="24"/>
      <c r="G138" s="74"/>
    </row>
    <row r="139" spans="1:7" s="45" customFormat="1" ht="14.25">
      <c r="A139" s="61">
        <v>33</v>
      </c>
      <c r="B139" s="52"/>
      <c r="C139" s="67" t="s">
        <v>98</v>
      </c>
      <c r="D139" s="24" t="s">
        <v>17</v>
      </c>
      <c r="E139" s="26">
        <v>68</v>
      </c>
      <c r="F139" s="24"/>
      <c r="G139" s="74"/>
    </row>
    <row r="140" spans="1:7" s="45" customFormat="1" ht="14.25">
      <c r="A140" s="61"/>
      <c r="B140" s="52"/>
      <c r="C140" s="67"/>
      <c r="D140" s="24"/>
      <c r="E140" s="26"/>
      <c r="F140" s="24"/>
      <c r="G140" s="74"/>
    </row>
    <row r="141" spans="1:7" s="45" customFormat="1" ht="14.25">
      <c r="A141" s="61">
        <v>34</v>
      </c>
      <c r="B141" s="52"/>
      <c r="C141" s="67" t="s">
        <v>65</v>
      </c>
      <c r="D141" s="24" t="s">
        <v>17</v>
      </c>
      <c r="E141" s="26">
        <v>122</v>
      </c>
      <c r="F141" s="24"/>
      <c r="G141" s="74"/>
    </row>
    <row r="142" spans="1:7" s="45" customFormat="1" ht="14.25">
      <c r="A142" s="61"/>
      <c r="B142" s="52"/>
      <c r="C142" s="67"/>
      <c r="D142" s="24"/>
      <c r="E142" s="26"/>
      <c r="F142" s="24"/>
      <c r="G142" s="74"/>
    </row>
    <row r="143" spans="1:7" s="45" customFormat="1" ht="14.25">
      <c r="A143" s="61">
        <v>35</v>
      </c>
      <c r="B143" s="52"/>
      <c r="C143" s="67" t="s">
        <v>99</v>
      </c>
      <c r="D143" s="24" t="s">
        <v>17</v>
      </c>
      <c r="E143" s="26">
        <v>18</v>
      </c>
      <c r="F143" s="24"/>
      <c r="G143" s="74"/>
    </row>
    <row r="144" spans="1:7" s="45" customFormat="1" ht="14.25">
      <c r="A144" s="61"/>
      <c r="B144" s="52"/>
      <c r="C144" s="67"/>
      <c r="D144" s="24"/>
      <c r="E144" s="26"/>
      <c r="F144" s="24"/>
      <c r="G144" s="74"/>
    </row>
    <row r="145" spans="1:7" s="45" customFormat="1" ht="14.25">
      <c r="A145" s="61">
        <v>36</v>
      </c>
      <c r="B145" s="52"/>
      <c r="C145" s="67" t="s">
        <v>1446</v>
      </c>
      <c r="D145" s="24" t="s">
        <v>17</v>
      </c>
      <c r="E145" s="26">
        <v>11</v>
      </c>
      <c r="F145" s="24"/>
      <c r="G145" s="74"/>
    </row>
    <row r="146" spans="1:7" s="45" customFormat="1" ht="14.25">
      <c r="A146" s="61"/>
      <c r="B146" s="52"/>
      <c r="C146" s="67"/>
      <c r="D146" s="24"/>
      <c r="E146" s="26"/>
      <c r="F146" s="24"/>
      <c r="G146" s="74"/>
    </row>
    <row r="147" spans="1:7" s="45" customFormat="1" ht="12">
      <c r="A147" s="61"/>
      <c r="B147" s="51" t="s">
        <v>64</v>
      </c>
      <c r="C147" s="67"/>
      <c r="D147" s="24"/>
      <c r="E147" s="26"/>
      <c r="F147" s="24"/>
      <c r="G147" s="74"/>
    </row>
    <row r="148" spans="1:7" s="45" customFormat="1" ht="12">
      <c r="A148" s="61"/>
      <c r="B148" s="51"/>
      <c r="C148" s="67"/>
      <c r="D148" s="24"/>
      <c r="E148" s="26"/>
      <c r="F148" s="24"/>
      <c r="G148" s="74"/>
    </row>
    <row r="149" spans="1:7" s="45" customFormat="1" ht="12">
      <c r="A149" s="61">
        <v>37</v>
      </c>
      <c r="B149" s="51"/>
      <c r="C149" s="67" t="s">
        <v>93</v>
      </c>
      <c r="D149" s="24" t="s">
        <v>17</v>
      </c>
      <c r="E149" s="26">
        <v>96</v>
      </c>
      <c r="F149" s="24"/>
      <c r="G149" s="74"/>
    </row>
    <row r="150" spans="1:7" s="45" customFormat="1" ht="14.25">
      <c r="A150" s="61"/>
      <c r="B150" s="52"/>
      <c r="C150" s="67"/>
      <c r="D150" s="24"/>
      <c r="E150" s="26"/>
      <c r="F150" s="24"/>
      <c r="G150" s="74"/>
    </row>
    <row r="151" spans="1:7" s="45" customFormat="1" ht="15" customHeight="1">
      <c r="A151" s="61">
        <v>38</v>
      </c>
      <c r="B151" s="55"/>
      <c r="C151" s="64" t="s">
        <v>100</v>
      </c>
      <c r="D151" s="24" t="s">
        <v>17</v>
      </c>
      <c r="E151" s="26">
        <v>15</v>
      </c>
      <c r="F151" s="24"/>
      <c r="G151" s="74"/>
    </row>
    <row r="152" spans="1:7" s="45" customFormat="1" ht="15" customHeight="1">
      <c r="A152" s="61"/>
      <c r="B152" s="55"/>
      <c r="C152" s="64"/>
      <c r="D152" s="24"/>
      <c r="E152" s="26"/>
      <c r="F152" s="24"/>
      <c r="G152" s="74"/>
    </row>
    <row r="153" spans="1:7" s="45" customFormat="1" ht="15" customHeight="1">
      <c r="A153" s="61">
        <v>39</v>
      </c>
      <c r="B153" s="55"/>
      <c r="C153" s="64" t="s">
        <v>1487</v>
      </c>
      <c r="D153" s="24" t="s">
        <v>17</v>
      </c>
      <c r="E153" s="26">
        <v>16</v>
      </c>
      <c r="F153" s="24"/>
      <c r="G153" s="74"/>
    </row>
    <row r="154" spans="1:7" s="45" customFormat="1" ht="15" customHeight="1">
      <c r="A154" s="61"/>
      <c r="B154" s="55"/>
      <c r="C154" s="64"/>
      <c r="D154" s="24"/>
      <c r="E154" s="26"/>
      <c r="F154" s="24"/>
      <c r="G154" s="74"/>
    </row>
    <row r="155" spans="1:7" s="45" customFormat="1" ht="15" customHeight="1">
      <c r="A155" s="61">
        <v>40</v>
      </c>
      <c r="B155" s="55"/>
      <c r="C155" s="64" t="s">
        <v>101</v>
      </c>
      <c r="D155" s="24" t="s">
        <v>17</v>
      </c>
      <c r="E155" s="26">
        <v>8</v>
      </c>
      <c r="F155" s="24"/>
      <c r="G155" s="74"/>
    </row>
    <row r="156" spans="1:7" s="45" customFormat="1" ht="14.25">
      <c r="A156" s="61"/>
      <c r="B156" s="52"/>
      <c r="C156" s="67"/>
      <c r="D156" s="24"/>
      <c r="E156" s="26"/>
      <c r="F156" s="24"/>
      <c r="G156" s="74"/>
    </row>
    <row r="157" spans="1:7" s="45" customFormat="1" ht="42.75" customHeight="1">
      <c r="A157" s="61"/>
      <c r="B157" s="1062" t="s">
        <v>102</v>
      </c>
      <c r="C157" s="1061"/>
      <c r="D157" s="24"/>
      <c r="E157" s="26"/>
      <c r="F157" s="24"/>
      <c r="G157" s="74"/>
    </row>
    <row r="158" spans="1:7" s="45" customFormat="1" ht="6.75" customHeight="1">
      <c r="A158" s="61"/>
      <c r="B158" s="54"/>
      <c r="C158" s="68"/>
      <c r="D158" s="24"/>
      <c r="E158" s="26"/>
      <c r="F158" s="24"/>
      <c r="G158" s="74"/>
    </row>
    <row r="159" spans="1:7" s="45" customFormat="1" ht="16.5" customHeight="1">
      <c r="A159" s="61"/>
      <c r="B159" s="1062" t="s">
        <v>103</v>
      </c>
      <c r="C159" s="1061"/>
      <c r="D159" s="24"/>
      <c r="E159" s="26"/>
      <c r="F159" s="24"/>
      <c r="G159" s="74"/>
    </row>
    <row r="160" spans="1:7" s="45" customFormat="1" ht="14.25">
      <c r="A160" s="61"/>
      <c r="B160" s="52"/>
      <c r="C160" s="67"/>
      <c r="D160" s="24"/>
      <c r="E160" s="26"/>
      <c r="F160" s="24"/>
      <c r="G160" s="74"/>
    </row>
    <row r="161" spans="1:7" s="45" customFormat="1" ht="15" customHeight="1">
      <c r="A161" s="61">
        <v>41</v>
      </c>
      <c r="B161" s="55"/>
      <c r="C161" s="64" t="s">
        <v>47</v>
      </c>
      <c r="D161" s="24" t="s">
        <v>17</v>
      </c>
      <c r="E161" s="26">
        <v>12</v>
      </c>
      <c r="F161" s="24"/>
      <c r="G161" s="74"/>
    </row>
    <row r="162" spans="1:7" s="45" customFormat="1" ht="15" customHeight="1">
      <c r="A162" s="61" t="s">
        <v>66</v>
      </c>
      <c r="B162" s="55"/>
      <c r="C162" s="64"/>
      <c r="D162" s="24"/>
      <c r="E162" s="26"/>
      <c r="F162" s="24"/>
      <c r="G162" s="74"/>
    </row>
    <row r="163" spans="1:7" s="45" customFormat="1" ht="52.5" customHeight="1">
      <c r="A163" s="61"/>
      <c r="B163" s="1062" t="s">
        <v>48</v>
      </c>
      <c r="C163" s="1061"/>
      <c r="D163" s="24"/>
      <c r="E163" s="26"/>
      <c r="F163" s="24"/>
      <c r="G163" s="74"/>
    </row>
    <row r="164" spans="1:7" s="45" customFormat="1" ht="16.5" customHeight="1">
      <c r="A164" s="61">
        <v>42</v>
      </c>
      <c r="B164" s="55"/>
      <c r="C164" s="64" t="s">
        <v>49</v>
      </c>
      <c r="D164" s="24" t="s">
        <v>50</v>
      </c>
      <c r="E164" s="26">
        <v>425</v>
      </c>
      <c r="F164" s="24"/>
      <c r="G164" s="74"/>
    </row>
    <row r="165" spans="1:7" s="45" customFormat="1" ht="14.25">
      <c r="A165" s="61"/>
      <c r="B165" s="52"/>
      <c r="C165" s="67"/>
      <c r="D165" s="24"/>
      <c r="E165" s="26"/>
      <c r="F165" s="24"/>
      <c r="G165" s="74"/>
    </row>
    <row r="166" spans="1:7" s="45" customFormat="1" ht="53.25" customHeight="1">
      <c r="A166" s="61"/>
      <c r="B166" s="1062" t="s">
        <v>51</v>
      </c>
      <c r="C166" s="1061"/>
      <c r="D166" s="24"/>
      <c r="E166" s="26"/>
      <c r="F166" s="24"/>
      <c r="G166" s="74"/>
    </row>
    <row r="167" spans="1:7" s="45" customFormat="1" ht="15" customHeight="1">
      <c r="A167" s="61">
        <v>43</v>
      </c>
      <c r="B167" s="55"/>
      <c r="C167" s="64" t="s">
        <v>52</v>
      </c>
      <c r="D167" s="24" t="s">
        <v>50</v>
      </c>
      <c r="E167" s="26">
        <v>7800</v>
      </c>
      <c r="F167" s="24"/>
      <c r="G167" s="74"/>
    </row>
    <row r="168" spans="1:7" s="45" customFormat="1" ht="15" customHeight="1">
      <c r="A168" s="59"/>
      <c r="B168" s="55"/>
      <c r="C168" s="64"/>
      <c r="D168" s="24"/>
      <c r="E168" s="26"/>
      <c r="F168" s="24"/>
      <c r="G168" s="74"/>
    </row>
    <row r="169" spans="1:7" s="25" customFormat="1">
      <c r="A169" s="62"/>
      <c r="B169" s="50"/>
      <c r="C169" s="95" t="s">
        <v>10</v>
      </c>
      <c r="D169" s="82"/>
      <c r="E169" s="82"/>
      <c r="F169" s="82"/>
      <c r="G169" s="75"/>
    </row>
    <row r="170" spans="1:7" s="45" customFormat="1" ht="15" customHeight="1">
      <c r="A170" s="59"/>
      <c r="B170" s="55"/>
      <c r="C170" s="64"/>
      <c r="D170" s="24"/>
      <c r="E170" s="26"/>
      <c r="F170" s="24"/>
      <c r="G170" s="74"/>
    </row>
    <row r="171" spans="1:7" s="45" customFormat="1" ht="38.25" customHeight="1">
      <c r="A171" s="61"/>
      <c r="B171" s="1062" t="s">
        <v>53</v>
      </c>
      <c r="C171" s="1061"/>
      <c r="D171" s="24"/>
      <c r="E171" s="26"/>
      <c r="F171" s="24"/>
      <c r="G171" s="74"/>
    </row>
    <row r="172" spans="1:7" s="45" customFormat="1" ht="28.5" customHeight="1">
      <c r="A172" s="61"/>
      <c r="B172" s="1062" t="s">
        <v>104</v>
      </c>
      <c r="C172" s="1061"/>
      <c r="D172" s="24"/>
      <c r="E172" s="26"/>
      <c r="F172" s="24"/>
      <c r="G172" s="74"/>
    </row>
    <row r="173" spans="1:7" s="45" customFormat="1" ht="14.25">
      <c r="A173" s="61"/>
      <c r="B173" s="52"/>
      <c r="C173" s="67"/>
      <c r="D173" s="24"/>
      <c r="E173" s="26"/>
      <c r="F173" s="24"/>
      <c r="G173" s="74"/>
    </row>
    <row r="174" spans="1:7" s="45" customFormat="1" ht="14.25" customHeight="1">
      <c r="A174" s="61">
        <v>44</v>
      </c>
      <c r="B174" s="55"/>
      <c r="C174" s="64" t="s">
        <v>54</v>
      </c>
      <c r="D174" s="24" t="s">
        <v>17</v>
      </c>
      <c r="E174" s="26">
        <v>283</v>
      </c>
      <c r="F174" s="24"/>
      <c r="G174" s="74"/>
    </row>
    <row r="175" spans="1:7" s="45" customFormat="1" ht="18.75" customHeight="1">
      <c r="A175" s="61"/>
      <c r="B175" s="52"/>
      <c r="C175" s="67"/>
      <c r="D175" s="24"/>
      <c r="E175" s="26"/>
      <c r="F175" s="24"/>
      <c r="G175" s="74"/>
    </row>
    <row r="176" spans="1:7" s="45" customFormat="1" ht="90" customHeight="1">
      <c r="A176" s="76"/>
      <c r="B176" s="1062" t="s">
        <v>105</v>
      </c>
      <c r="C176" s="1060"/>
      <c r="D176" s="24"/>
      <c r="E176" s="24"/>
      <c r="F176" s="24"/>
      <c r="G176" s="77"/>
    </row>
    <row r="177" spans="1:7" s="45" customFormat="1" ht="12">
      <c r="A177" s="76"/>
      <c r="B177" s="78"/>
      <c r="C177" s="78"/>
      <c r="D177" s="24"/>
      <c r="E177" s="24"/>
      <c r="F177" s="24"/>
      <c r="G177" s="77"/>
    </row>
    <row r="178" spans="1:7" s="45" customFormat="1" ht="15.75" customHeight="1">
      <c r="A178" s="61">
        <v>45</v>
      </c>
      <c r="B178"/>
      <c r="C178" s="79" t="s">
        <v>106</v>
      </c>
      <c r="D178" s="26" t="s">
        <v>107</v>
      </c>
      <c r="E178" s="24">
        <v>304</v>
      </c>
      <c r="F178" s="24"/>
      <c r="G178" s="77"/>
    </row>
    <row r="179" spans="1:7" s="45" customFormat="1" ht="15.75" customHeight="1">
      <c r="A179" s="61"/>
      <c r="B179"/>
      <c r="C179" s="79"/>
      <c r="D179" s="26"/>
      <c r="E179" s="24"/>
      <c r="F179" s="24"/>
      <c r="G179" s="77"/>
    </row>
    <row r="180" spans="1:7" s="45" customFormat="1" ht="15.75" customHeight="1">
      <c r="A180" s="61">
        <v>46</v>
      </c>
      <c r="B180"/>
      <c r="C180" s="79" t="s">
        <v>1447</v>
      </c>
      <c r="D180" s="26" t="s">
        <v>107</v>
      </c>
      <c r="E180" s="24">
        <v>27</v>
      </c>
      <c r="F180" s="24"/>
      <c r="G180" s="77"/>
    </row>
    <row r="181" spans="1:7" s="45" customFormat="1" ht="14.25" customHeight="1">
      <c r="A181" s="76"/>
      <c r="B181"/>
      <c r="C181" s="79"/>
      <c r="D181" s="26"/>
      <c r="E181" s="24"/>
      <c r="F181" s="24"/>
      <c r="G181" s="77"/>
    </row>
    <row r="182" spans="1:7" s="45" customFormat="1" ht="12">
      <c r="A182" s="76"/>
      <c r="B182" s="80" t="s">
        <v>108</v>
      </c>
      <c r="C182" s="79"/>
      <c r="D182" s="26"/>
      <c r="E182" s="24"/>
      <c r="F182" s="24"/>
      <c r="G182" s="77"/>
    </row>
    <row r="183" spans="1:7" s="45" customFormat="1" ht="8.25" customHeight="1">
      <c r="A183" s="76"/>
      <c r="B183" s="1"/>
      <c r="C183" s="79"/>
      <c r="D183" s="26"/>
      <c r="E183" s="24"/>
      <c r="F183" s="24"/>
      <c r="G183" s="77"/>
    </row>
    <row r="184" spans="1:7" s="45" customFormat="1" ht="12">
      <c r="A184" s="76"/>
      <c r="B184" s="80" t="s">
        <v>112</v>
      </c>
      <c r="C184" s="79"/>
      <c r="D184" s="26"/>
      <c r="E184" s="24"/>
      <c r="F184" s="24"/>
      <c r="G184" s="77"/>
    </row>
    <row r="185" spans="1:7" s="45" customFormat="1" ht="12">
      <c r="A185" s="76"/>
      <c r="B185" s="80" t="s">
        <v>109</v>
      </c>
      <c r="C185" s="79"/>
      <c r="D185" s="26"/>
      <c r="E185" s="24"/>
      <c r="F185" s="24"/>
      <c r="G185" s="77"/>
    </row>
    <row r="186" spans="1:7" s="45" customFormat="1" ht="5.25" customHeight="1">
      <c r="A186" s="76"/>
      <c r="B186" s="1"/>
      <c r="C186" s="79"/>
      <c r="D186" s="26"/>
      <c r="E186" s="24"/>
      <c r="F186" s="24"/>
      <c r="G186" s="77"/>
    </row>
    <row r="187" spans="1:7" s="45" customFormat="1" ht="12">
      <c r="A187" s="76"/>
      <c r="B187" s="45" t="s">
        <v>110</v>
      </c>
      <c r="C187" s="79"/>
      <c r="D187" s="26"/>
      <c r="E187" s="24"/>
      <c r="F187" s="24"/>
      <c r="G187" s="77"/>
    </row>
    <row r="188" spans="1:7" s="45" customFormat="1" ht="7.5" customHeight="1">
      <c r="A188" s="76"/>
      <c r="B188" s="1"/>
      <c r="C188" s="79"/>
      <c r="D188" s="26"/>
      <c r="E188" s="24"/>
      <c r="F188" s="24"/>
      <c r="G188" s="77"/>
    </row>
    <row r="189" spans="1:7" s="45" customFormat="1" ht="24">
      <c r="A189" s="61">
        <v>47</v>
      </c>
      <c r="B189"/>
      <c r="C189" s="79" t="s">
        <v>111</v>
      </c>
      <c r="D189" s="26" t="s">
        <v>107</v>
      </c>
      <c r="E189" s="24">
        <v>57</v>
      </c>
      <c r="F189" s="24"/>
      <c r="G189" s="77"/>
    </row>
    <row r="190" spans="1:7" s="45" customFormat="1" ht="12.75" customHeight="1">
      <c r="A190" s="61"/>
      <c r="B190" s="52"/>
      <c r="C190" s="67"/>
      <c r="D190" s="24"/>
      <c r="E190" s="26"/>
      <c r="F190" s="24"/>
      <c r="G190" s="74"/>
    </row>
    <row r="191" spans="1:7" s="45" customFormat="1" ht="12">
      <c r="A191" s="61"/>
      <c r="B191" s="1060" t="s">
        <v>113</v>
      </c>
      <c r="C191" s="1061"/>
      <c r="D191" s="26"/>
      <c r="E191" s="24"/>
      <c r="F191" s="24"/>
      <c r="G191" s="77"/>
    </row>
    <row r="192" spans="1:7" s="45" customFormat="1" ht="9" customHeight="1">
      <c r="A192" s="61"/>
      <c r="B192"/>
      <c r="C192" s="79"/>
      <c r="D192" s="26"/>
      <c r="E192" s="24"/>
      <c r="F192" s="24"/>
      <c r="G192" s="77"/>
    </row>
    <row r="193" spans="1:7" s="45" customFormat="1" ht="14.25" customHeight="1">
      <c r="A193" s="61"/>
      <c r="B193" s="1060" t="s">
        <v>114</v>
      </c>
      <c r="C193" s="1061"/>
      <c r="D193" s="26"/>
      <c r="E193" s="24"/>
      <c r="F193" s="24"/>
      <c r="G193" s="77"/>
    </row>
    <row r="194" spans="1:7" s="45" customFormat="1" ht="3.75" customHeight="1">
      <c r="A194" s="61"/>
      <c r="B194"/>
      <c r="C194" s="79"/>
      <c r="D194" s="26"/>
      <c r="E194" s="24"/>
      <c r="F194" s="24"/>
      <c r="G194" s="77"/>
    </row>
    <row r="195" spans="1:7" s="45" customFormat="1" ht="50.25" customHeight="1">
      <c r="A195" s="61"/>
      <c r="B195" s="1077" t="s">
        <v>115</v>
      </c>
      <c r="C195" s="1078"/>
      <c r="D195" s="26"/>
      <c r="E195" s="24"/>
      <c r="F195" s="24"/>
      <c r="G195" s="77"/>
    </row>
    <row r="196" spans="1:7" s="45" customFormat="1" ht="4.5" customHeight="1">
      <c r="A196" s="61"/>
      <c r="B196"/>
      <c r="C196" s="79"/>
      <c r="D196" s="26"/>
      <c r="E196" s="24"/>
      <c r="F196" s="24"/>
      <c r="G196" s="77"/>
    </row>
    <row r="197" spans="1:7" s="45" customFormat="1" ht="12">
      <c r="A197" s="61"/>
      <c r="B197" s="81" t="s">
        <v>116</v>
      </c>
      <c r="C197" s="79"/>
      <c r="D197" s="26"/>
      <c r="E197" s="24"/>
      <c r="F197" s="24"/>
      <c r="G197" s="77"/>
    </row>
    <row r="198" spans="1:7" s="45" customFormat="1" ht="4.5" customHeight="1">
      <c r="A198" s="61"/>
      <c r="B198"/>
      <c r="C198" s="79"/>
      <c r="D198" s="26"/>
      <c r="E198" s="24"/>
      <c r="F198" s="24"/>
      <c r="G198" s="77"/>
    </row>
    <row r="199" spans="1:7" s="45" customFormat="1" ht="15">
      <c r="A199" s="61">
        <v>48</v>
      </c>
      <c r="B199"/>
      <c r="C199" s="79" t="s">
        <v>117</v>
      </c>
      <c r="D199" s="26" t="s">
        <v>107</v>
      </c>
      <c r="E199" s="24">
        <v>57</v>
      </c>
      <c r="F199" s="24"/>
      <c r="G199" s="77"/>
    </row>
    <row r="200" spans="1:7" s="45" customFormat="1" ht="12.75" customHeight="1">
      <c r="A200" s="61"/>
      <c r="B200" s="52"/>
      <c r="C200" s="67"/>
      <c r="D200" s="24"/>
      <c r="E200" s="26"/>
      <c r="F200" s="24"/>
      <c r="G200" s="74"/>
    </row>
    <row r="201" spans="1:7" s="45" customFormat="1" ht="27.75" customHeight="1">
      <c r="A201" s="61"/>
      <c r="B201" s="1062" t="s">
        <v>69</v>
      </c>
      <c r="C201" s="1061"/>
      <c r="D201" s="24"/>
      <c r="E201" s="26"/>
      <c r="F201" s="24"/>
      <c r="G201" s="74"/>
    </row>
    <row r="202" spans="1:7" s="45" customFormat="1" ht="27.75" customHeight="1">
      <c r="A202" s="61"/>
      <c r="B202" s="1062" t="s">
        <v>67</v>
      </c>
      <c r="C202" s="1061"/>
      <c r="D202" s="24"/>
      <c r="E202" s="26"/>
      <c r="F202" s="24"/>
      <c r="G202" s="74"/>
    </row>
    <row r="203" spans="1:7" s="45" customFormat="1" ht="73.5" customHeight="1">
      <c r="A203" s="61"/>
      <c r="B203" s="1062" t="s">
        <v>70</v>
      </c>
      <c r="C203" s="1061"/>
      <c r="D203" s="24"/>
      <c r="E203" s="26"/>
      <c r="F203" s="24"/>
      <c r="G203" s="74"/>
    </row>
    <row r="204" spans="1:7" s="45" customFormat="1" ht="11.25" customHeight="1">
      <c r="A204" s="61"/>
      <c r="B204" s="52"/>
      <c r="C204" s="67"/>
      <c r="D204" s="24"/>
      <c r="E204" s="26"/>
      <c r="F204" s="24"/>
      <c r="G204" s="74"/>
    </row>
    <row r="205" spans="1:7" s="45" customFormat="1" ht="18.75" customHeight="1">
      <c r="A205" s="61">
        <v>49</v>
      </c>
      <c r="B205" s="55"/>
      <c r="C205" s="64" t="s">
        <v>68</v>
      </c>
      <c r="D205" s="24" t="s">
        <v>17</v>
      </c>
      <c r="E205" s="26">
        <v>13</v>
      </c>
      <c r="F205" s="24"/>
      <c r="G205" s="74"/>
    </row>
    <row r="206" spans="1:7" s="45" customFormat="1" ht="20.25" customHeight="1">
      <c r="A206" s="61">
        <v>50</v>
      </c>
      <c r="B206" s="55"/>
      <c r="C206" s="64" t="s">
        <v>71</v>
      </c>
      <c r="D206" s="24" t="s">
        <v>17</v>
      </c>
      <c r="E206" s="26">
        <v>27</v>
      </c>
      <c r="F206" s="24"/>
      <c r="G206" s="74"/>
    </row>
    <row r="207" spans="1:7" s="45" customFormat="1" ht="20.25" customHeight="1">
      <c r="A207" s="61"/>
      <c r="B207" s="55"/>
      <c r="C207" s="64"/>
      <c r="D207" s="24"/>
      <c r="E207" s="26"/>
      <c r="F207" s="24"/>
      <c r="G207" s="74"/>
    </row>
    <row r="208" spans="1:7" s="25" customFormat="1">
      <c r="A208" s="62"/>
      <c r="B208" s="50"/>
      <c r="C208" s="95" t="s">
        <v>10</v>
      </c>
      <c r="D208" s="82"/>
      <c r="E208" s="82"/>
      <c r="F208" s="82"/>
      <c r="G208" s="75"/>
    </row>
  </sheetData>
  <sheetProtection algorithmName="SHA-512" hashValue="lJujI2WCQ7xHi3EpZwACjtmyh8pj56DGTjIK+3//7UvbnkVEUCyWp+nvf0R+/7/M63YgbYj633MumxACjNjKEQ==" saltValue="pcTe7X0/IGwJTtjRvWfFkw==" spinCount="100000" sheet="1" objects="1" scenarios="1"/>
  <mergeCells count="55">
    <mergeCell ref="B202:C202"/>
    <mergeCell ref="B203:C203"/>
    <mergeCell ref="B157:C157"/>
    <mergeCell ref="B133:C133"/>
    <mergeCell ref="B122:C122"/>
    <mergeCell ref="B130:C130"/>
    <mergeCell ref="B159:C159"/>
    <mergeCell ref="B201:C201"/>
    <mergeCell ref="B171:C171"/>
    <mergeCell ref="B172:C172"/>
    <mergeCell ref="B163:C163"/>
    <mergeCell ref="B166:C166"/>
    <mergeCell ref="B193:C193"/>
    <mergeCell ref="B195:C195"/>
    <mergeCell ref="B131:C131"/>
    <mergeCell ref="B176:C176"/>
    <mergeCell ref="D1:D2"/>
    <mergeCell ref="E1:E2"/>
    <mergeCell ref="F1:F2"/>
    <mergeCell ref="B102:C102"/>
    <mergeCell ref="B105:C105"/>
    <mergeCell ref="B4:C4"/>
    <mergeCell ref="B6:C6"/>
    <mergeCell ref="B89:C89"/>
    <mergeCell ref="B93:C93"/>
    <mergeCell ref="B36:C36"/>
    <mergeCell ref="B38:C38"/>
    <mergeCell ref="B62:C62"/>
    <mergeCell ref="B64:C64"/>
    <mergeCell ref="B14:C14"/>
    <mergeCell ref="B16:C16"/>
    <mergeCell ref="B32:C32"/>
    <mergeCell ref="B58:C58"/>
    <mergeCell ref="B18:C18"/>
    <mergeCell ref="B30:C30"/>
    <mergeCell ref="B48:C48"/>
    <mergeCell ref="B5:C5"/>
    <mergeCell ref="B20:C20"/>
    <mergeCell ref="A1:A2"/>
    <mergeCell ref="C1:C2"/>
    <mergeCell ref="B12:C12"/>
    <mergeCell ref="B7:C7"/>
    <mergeCell ref="B9:C9"/>
    <mergeCell ref="B11:C11"/>
    <mergeCell ref="B191:C191"/>
    <mergeCell ref="B116:C116"/>
    <mergeCell ref="B68:C68"/>
    <mergeCell ref="B87:C87"/>
    <mergeCell ref="B91:C91"/>
    <mergeCell ref="B76:C76"/>
    <mergeCell ref="B78:C78"/>
    <mergeCell ref="B107:C107"/>
    <mergeCell ref="B115:C115"/>
    <mergeCell ref="B100:C100"/>
    <mergeCell ref="B70:C70"/>
  </mergeCells>
  <phoneticPr fontId="7" type="noConversion"/>
  <pageMargins left="0.51181102362204722" right="0" top="0.74803149606299213" bottom="0.74803149606299213" header="0.31496062992125984" footer="0.31496062992125984"/>
  <pageSetup paperSize="9" scale="89" orientation="portrait" r:id="rId1"/>
  <headerFooter>
    <oddHeader>&amp;R&amp;"Arial,Regular"&amp;10CONSTRUCTION OF A NEW PERMIT OFFICE AT SSR INTERNATIONAL AIRPORT</oddHeader>
    <oddFooter>&amp;L&amp;"Arial,Regular"&amp;9Bill No 2 - Main Building
Section 2.1 - Substructure&amp;C&amp;"Arial,Regular"&amp;10 2.1/&amp;P&amp;R&amp;"Arial,Regular"&amp;10Ong Seng Goburdhun Partners Ltd</oddFooter>
  </headerFooter>
  <rowBreaks count="4" manualBreakCount="4">
    <brk id="44" max="6" man="1"/>
    <brk id="82" max="6" man="1"/>
    <brk id="126" max="6" man="1"/>
    <brk id="169" max="6"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53"/>
  <sheetViews>
    <sheetView view="pageBreakPreview" zoomScaleSheetLayoutView="100" zoomScalePageLayoutView="85" workbookViewId="0">
      <selection sqref="A1:D1048576"/>
    </sheetView>
  </sheetViews>
  <sheetFormatPr defaultColWidth="7.5703125" defaultRowHeight="15"/>
  <cols>
    <col min="1" max="1" width="7.42578125" style="595" customWidth="1"/>
    <col min="2" max="2" width="49.85546875" style="595" customWidth="1"/>
    <col min="3" max="3" width="5.42578125" style="595" customWidth="1"/>
    <col min="4" max="4" width="6.42578125" style="595" customWidth="1"/>
    <col min="5" max="6" width="13" style="595" customWidth="1"/>
    <col min="7" max="16384" width="7.5703125" style="595"/>
  </cols>
  <sheetData>
    <row r="1" spans="1:15" s="596" customFormat="1" ht="14.1" customHeight="1">
      <c r="A1" s="776" t="str">
        <f>[11]MS!G2</f>
        <v>A878</v>
      </c>
      <c r="B1" s="775" t="str">
        <f>[11]MS!H2</f>
        <v>Civil Aviation</v>
      </c>
      <c r="C1" s="774"/>
      <c r="D1" s="1145"/>
      <c r="E1" s="1145"/>
      <c r="F1" s="1145"/>
    </row>
    <row r="2" spans="1:15" s="596" customFormat="1" ht="14.1" customHeight="1">
      <c r="A2" s="1154" t="str">
        <f>Index!B32</f>
        <v>6.24 - FS - Fire Stopping</v>
      </c>
      <c r="B2" s="1154"/>
      <c r="C2" s="774"/>
      <c r="D2" s="1145"/>
      <c r="E2" s="1145"/>
      <c r="F2" s="1145"/>
    </row>
    <row r="3" spans="1:15" s="596" customFormat="1" ht="14.1" customHeight="1">
      <c r="A3" s="773" t="s">
        <v>2018</v>
      </c>
      <c r="B3" s="772"/>
      <c r="C3" s="771"/>
      <c r="D3" s="1145"/>
      <c r="E3" s="1145"/>
      <c r="F3" s="1145"/>
    </row>
    <row r="4" spans="1:15" s="596" customFormat="1" ht="14.1" customHeight="1">
      <c r="A4" s="770" t="s">
        <v>2017</v>
      </c>
      <c r="B4" s="769" t="s">
        <v>0</v>
      </c>
      <c r="C4" s="769" t="s">
        <v>713</v>
      </c>
      <c r="D4" s="769" t="s">
        <v>714</v>
      </c>
      <c r="E4" s="746" t="s">
        <v>715</v>
      </c>
      <c r="F4" s="746" t="s">
        <v>275</v>
      </c>
    </row>
    <row r="5" spans="1:15" s="743" customFormat="1" ht="12.75">
      <c r="A5" s="756"/>
      <c r="B5" s="753"/>
      <c r="C5" s="752"/>
      <c r="D5" s="751"/>
      <c r="E5" s="744"/>
      <c r="F5" s="933" t="str">
        <f>IF(E5&lt;&gt;"",IF(C5&lt;&gt;"",E5*D5,""),"")</f>
        <v/>
      </c>
    </row>
    <row r="6" spans="1:15" s="743" customFormat="1" ht="17.25">
      <c r="A6" s="768"/>
      <c r="B6" s="767" t="s">
        <v>3011</v>
      </c>
      <c r="C6" s="752"/>
      <c r="D6" s="751"/>
      <c r="E6" s="744"/>
      <c r="F6" s="933" t="str">
        <f>IF(E6&lt;&gt;"",IF(C6&lt;&gt;"",E6*D6,""),"")</f>
        <v/>
      </c>
    </row>
    <row r="7" spans="1:15" s="596" customFormat="1" ht="48">
      <c r="A7" s="756"/>
      <c r="B7" s="759" t="s">
        <v>3010</v>
      </c>
      <c r="C7" s="752"/>
      <c r="D7" s="751"/>
      <c r="E7" s="723"/>
      <c r="F7" s="933" t="str">
        <f>IF(E7&lt;&gt;"",IF(C7&lt;&gt;"",E7*D7,""),"")</f>
        <v/>
      </c>
    </row>
    <row r="8" spans="1:15" s="596" customFormat="1" ht="12.75">
      <c r="A8" s="756"/>
      <c r="B8" s="759"/>
      <c r="C8" s="752"/>
      <c r="D8" s="751"/>
      <c r="E8" s="723"/>
      <c r="F8" s="933"/>
    </row>
    <row r="9" spans="1:15" s="596" customFormat="1" ht="12.75">
      <c r="A9" s="756" t="str">
        <f ca="1">IF(C9&lt;&gt;"",TEXT(MID(CELL("filename",$A$1),FIND("]",CELL("filename",$A$1))+1,32),"0")&amp;"."&amp;TEXT(COUNTIF($C$5:C9,"&lt;&gt;"&amp;""),"0"),"")</f>
        <v/>
      </c>
      <c r="B9" s="757" t="s">
        <v>3009</v>
      </c>
      <c r="C9" s="752"/>
      <c r="D9" s="751"/>
      <c r="E9" s="723"/>
      <c r="F9" s="933"/>
      <c r="G9" s="717"/>
      <c r="H9" s="717"/>
      <c r="I9" s="717"/>
      <c r="J9" s="717"/>
      <c r="K9" s="717"/>
      <c r="L9" s="717"/>
      <c r="M9" s="717"/>
      <c r="N9" s="717"/>
      <c r="O9" s="717"/>
    </row>
    <row r="10" spans="1:15" s="596" customFormat="1" ht="12.75">
      <c r="A10" s="756" t="s">
        <v>3008</v>
      </c>
      <c r="B10" s="788" t="s">
        <v>2992</v>
      </c>
      <c r="C10" s="752" t="s">
        <v>199</v>
      </c>
      <c r="D10" s="751">
        <v>7</v>
      </c>
      <c r="E10" s="632"/>
      <c r="F10" s="938"/>
      <c r="G10" s="717"/>
      <c r="H10" s="717"/>
      <c r="I10" s="717"/>
      <c r="J10" s="717"/>
      <c r="K10" s="717"/>
      <c r="L10" s="717"/>
      <c r="M10" s="717"/>
      <c r="N10" s="717"/>
      <c r="O10" s="717"/>
    </row>
    <row r="11" spans="1:15" s="596" customFormat="1" ht="12.75">
      <c r="A11" s="756" t="s">
        <v>3007</v>
      </c>
      <c r="B11" s="788" t="s">
        <v>3006</v>
      </c>
      <c r="C11" s="752" t="s">
        <v>199</v>
      </c>
      <c r="D11" s="751">
        <v>3</v>
      </c>
      <c r="E11" s="632"/>
      <c r="F11" s="938"/>
      <c r="G11" s="717"/>
      <c r="H11" s="717"/>
      <c r="I11" s="717"/>
      <c r="J11" s="717"/>
      <c r="K11" s="717"/>
      <c r="L11" s="717"/>
      <c r="M11" s="717"/>
      <c r="N11" s="717"/>
      <c r="O11" s="717"/>
    </row>
    <row r="12" spans="1:15" s="596" customFormat="1" ht="12.75">
      <c r="A12" s="756" t="s">
        <v>3005</v>
      </c>
      <c r="B12" s="788" t="s">
        <v>3004</v>
      </c>
      <c r="C12" s="752" t="s">
        <v>199</v>
      </c>
      <c r="D12" s="751">
        <v>1</v>
      </c>
      <c r="E12" s="632"/>
      <c r="F12" s="938"/>
      <c r="G12" s="717"/>
      <c r="H12" s="717"/>
      <c r="I12" s="717"/>
      <c r="J12" s="717"/>
      <c r="K12" s="717"/>
      <c r="L12" s="717"/>
      <c r="M12" s="717"/>
      <c r="N12" s="717"/>
      <c r="O12" s="717"/>
    </row>
    <row r="13" spans="1:15" s="596" customFormat="1" ht="12.75">
      <c r="A13" s="756" t="s">
        <v>3003</v>
      </c>
      <c r="B13" s="939" t="s">
        <v>3002</v>
      </c>
      <c r="C13" s="751" t="s">
        <v>199</v>
      </c>
      <c r="D13" s="752">
        <v>1</v>
      </c>
      <c r="E13" s="632"/>
      <c r="F13" s="938"/>
      <c r="G13" s="717"/>
      <c r="H13" s="717"/>
      <c r="I13" s="717"/>
      <c r="J13" s="717"/>
      <c r="K13" s="717"/>
      <c r="L13" s="717"/>
      <c r="M13" s="717"/>
      <c r="N13" s="717"/>
      <c r="O13" s="717"/>
    </row>
    <row r="14" spans="1:15" s="596" customFormat="1" ht="12.75">
      <c r="A14" s="756" t="s">
        <v>3001</v>
      </c>
      <c r="B14" s="939" t="s">
        <v>3000</v>
      </c>
      <c r="C14" s="751" t="s">
        <v>199</v>
      </c>
      <c r="D14" s="752">
        <v>2</v>
      </c>
      <c r="E14" s="632"/>
      <c r="F14" s="938"/>
      <c r="G14" s="717"/>
      <c r="H14" s="717"/>
      <c r="I14" s="717"/>
      <c r="J14" s="717"/>
      <c r="K14" s="717"/>
      <c r="L14" s="717"/>
      <c r="M14" s="717"/>
      <c r="N14" s="717"/>
      <c r="O14" s="717"/>
    </row>
    <row r="15" spans="1:15" s="596" customFormat="1" ht="12.75">
      <c r="A15" s="756" t="s">
        <v>2999</v>
      </c>
      <c r="B15" s="939" t="s">
        <v>2998</v>
      </c>
      <c r="C15" s="751" t="s">
        <v>199</v>
      </c>
      <c r="D15" s="941">
        <v>2</v>
      </c>
      <c r="E15" s="632"/>
      <c r="F15" s="938"/>
      <c r="G15" s="717"/>
      <c r="H15" s="717"/>
      <c r="I15" s="717"/>
      <c r="J15" s="717"/>
      <c r="K15" s="717"/>
      <c r="L15" s="717"/>
      <c r="M15" s="717"/>
      <c r="N15" s="717"/>
      <c r="O15" s="717"/>
    </row>
    <row r="16" spans="1:15" s="596" customFormat="1" ht="12.75">
      <c r="A16" s="756" t="s">
        <v>2997</v>
      </c>
      <c r="B16" s="940" t="s">
        <v>2996</v>
      </c>
      <c r="C16" s="751" t="s">
        <v>199</v>
      </c>
      <c r="D16" s="941">
        <v>1</v>
      </c>
      <c r="E16" s="632"/>
      <c r="F16" s="938"/>
      <c r="G16" s="717"/>
      <c r="H16" s="717"/>
      <c r="I16" s="717"/>
      <c r="J16" s="717"/>
      <c r="K16" s="717"/>
      <c r="L16" s="717"/>
      <c r="M16" s="717"/>
      <c r="N16" s="717"/>
      <c r="O16" s="717"/>
    </row>
    <row r="17" spans="1:15" s="596" customFormat="1" ht="12.75">
      <c r="A17" s="756" t="s">
        <v>2995</v>
      </c>
      <c r="B17" s="940" t="s">
        <v>2994</v>
      </c>
      <c r="C17" s="751" t="s">
        <v>199</v>
      </c>
      <c r="D17" s="941">
        <v>1</v>
      </c>
      <c r="E17" s="632"/>
      <c r="F17" s="938"/>
      <c r="G17" s="717"/>
      <c r="H17" s="717"/>
      <c r="I17" s="717"/>
      <c r="J17" s="717"/>
      <c r="K17" s="717"/>
      <c r="L17" s="717"/>
      <c r="M17" s="717"/>
      <c r="N17" s="717"/>
      <c r="O17" s="717"/>
    </row>
    <row r="18" spans="1:15" s="596" customFormat="1" ht="12.75">
      <c r="A18" s="739"/>
      <c r="C18" s="738"/>
      <c r="E18" s="632"/>
      <c r="F18" s="938"/>
      <c r="G18" s="717"/>
      <c r="H18" s="717"/>
      <c r="I18" s="717"/>
      <c r="J18" s="717"/>
      <c r="K18" s="717"/>
      <c r="L18" s="717"/>
      <c r="M18" s="717"/>
      <c r="N18" s="717"/>
      <c r="O18" s="717"/>
    </row>
    <row r="19" spans="1:15" s="596" customFormat="1" ht="12.75">
      <c r="A19" s="756" t="str">
        <f ca="1">IF(C19&lt;&gt;"",TEXT(MID(CELL("filename",$A$1),FIND("]",CELL("filename",$A$1))+1,32),"0")&amp;"."&amp;TEXT(COUNTIF($C$5:C19,"&lt;&gt;"&amp;""),"0"),"")</f>
        <v/>
      </c>
      <c r="B19" s="761" t="s">
        <v>2036</v>
      </c>
      <c r="C19" s="751"/>
      <c r="D19" s="752"/>
      <c r="E19" s="632"/>
      <c r="F19" s="938"/>
      <c r="G19" s="717"/>
      <c r="H19" s="717"/>
      <c r="I19" s="717"/>
      <c r="J19" s="717"/>
      <c r="K19" s="717"/>
      <c r="L19" s="717"/>
      <c r="M19" s="717"/>
      <c r="N19" s="717"/>
      <c r="O19" s="717"/>
    </row>
    <row r="20" spans="1:15" s="596" customFormat="1" ht="12.75">
      <c r="A20" s="756" t="s">
        <v>2993</v>
      </c>
      <c r="B20" s="939" t="s">
        <v>2992</v>
      </c>
      <c r="C20" s="751" t="s">
        <v>199</v>
      </c>
      <c r="D20" s="752">
        <v>8</v>
      </c>
      <c r="E20" s="632"/>
      <c r="F20" s="938"/>
      <c r="G20" s="717"/>
      <c r="H20" s="717"/>
      <c r="I20" s="717"/>
      <c r="J20" s="717"/>
      <c r="K20" s="717"/>
      <c r="L20" s="717"/>
      <c r="M20" s="717"/>
      <c r="N20" s="717"/>
      <c r="O20" s="717"/>
    </row>
    <row r="21" spans="1:15" s="596" customFormat="1" ht="12.75">
      <c r="A21" s="756" t="s">
        <v>2991</v>
      </c>
      <c r="B21" s="939" t="s">
        <v>2990</v>
      </c>
      <c r="C21" s="751" t="s">
        <v>199</v>
      </c>
      <c r="D21" s="752">
        <v>1</v>
      </c>
      <c r="E21" s="632"/>
      <c r="F21" s="938"/>
      <c r="G21" s="717"/>
      <c r="H21" s="717"/>
      <c r="I21" s="717"/>
      <c r="J21" s="717"/>
      <c r="K21" s="717"/>
      <c r="L21" s="717"/>
      <c r="M21" s="717"/>
      <c r="N21" s="717"/>
      <c r="O21" s="717"/>
    </row>
    <row r="22" spans="1:15" s="596" customFormat="1" ht="12.75">
      <c r="A22" s="756" t="s">
        <v>2989</v>
      </c>
      <c r="B22" s="939" t="s">
        <v>2988</v>
      </c>
      <c r="C22" s="751" t="s">
        <v>199</v>
      </c>
      <c r="D22" s="752">
        <v>3</v>
      </c>
      <c r="E22" s="632"/>
      <c r="F22" s="938"/>
      <c r="G22" s="717"/>
      <c r="H22" s="717"/>
      <c r="I22" s="717"/>
      <c r="J22" s="717"/>
      <c r="K22" s="717"/>
      <c r="L22" s="717"/>
      <c r="M22" s="717"/>
      <c r="N22" s="717"/>
      <c r="O22" s="717"/>
    </row>
    <row r="23" spans="1:15" s="596" customFormat="1" ht="12.75">
      <c r="A23" s="756" t="s">
        <v>2987</v>
      </c>
      <c r="B23" s="939" t="s">
        <v>2986</v>
      </c>
      <c r="C23" s="751" t="s">
        <v>199</v>
      </c>
      <c r="D23" s="752">
        <v>6</v>
      </c>
      <c r="E23" s="632"/>
      <c r="F23" s="938"/>
      <c r="G23" s="717"/>
      <c r="H23" s="717"/>
      <c r="I23" s="717"/>
      <c r="J23" s="717"/>
      <c r="K23" s="717"/>
      <c r="L23" s="717"/>
      <c r="M23" s="717"/>
      <c r="N23" s="717"/>
      <c r="O23" s="717"/>
    </row>
    <row r="24" spans="1:15" s="596" customFormat="1" ht="12.75">
      <c r="A24" s="756" t="s">
        <v>2985</v>
      </c>
      <c r="B24" s="939" t="s">
        <v>2984</v>
      </c>
      <c r="C24" s="751" t="s">
        <v>199</v>
      </c>
      <c r="D24" s="752">
        <v>2</v>
      </c>
      <c r="E24" s="632"/>
      <c r="F24" s="938"/>
      <c r="G24" s="717"/>
      <c r="H24" s="717"/>
      <c r="I24" s="717"/>
      <c r="J24" s="717"/>
      <c r="K24" s="717"/>
      <c r="L24" s="717"/>
      <c r="M24" s="717"/>
      <c r="N24" s="717"/>
      <c r="O24" s="717"/>
    </row>
    <row r="25" spans="1:15" s="596" customFormat="1" ht="12.75">
      <c r="A25" s="756" t="s">
        <v>2983</v>
      </c>
      <c r="B25" s="939" t="s">
        <v>2982</v>
      </c>
      <c r="C25" s="751" t="s">
        <v>199</v>
      </c>
      <c r="D25" s="752">
        <v>1</v>
      </c>
      <c r="E25" s="632"/>
      <c r="F25" s="938"/>
      <c r="G25" s="717"/>
      <c r="H25" s="717"/>
      <c r="I25" s="717"/>
      <c r="J25" s="717"/>
      <c r="K25" s="717"/>
      <c r="L25" s="717"/>
      <c r="M25" s="717"/>
      <c r="N25" s="717"/>
      <c r="O25" s="717"/>
    </row>
    <row r="26" spans="1:15" s="596" customFormat="1" ht="12.75">
      <c r="A26" s="756" t="s">
        <v>2981</v>
      </c>
      <c r="B26" s="940" t="s">
        <v>2980</v>
      </c>
      <c r="C26" s="751" t="s">
        <v>199</v>
      </c>
      <c r="D26" s="752">
        <v>16</v>
      </c>
      <c r="E26" s="632"/>
      <c r="F26" s="938"/>
      <c r="G26" s="717"/>
      <c r="H26" s="717"/>
      <c r="I26" s="717"/>
      <c r="J26" s="717"/>
      <c r="K26" s="717"/>
      <c r="L26" s="717"/>
      <c r="M26" s="717"/>
      <c r="N26" s="717"/>
      <c r="O26" s="717"/>
    </row>
    <row r="27" spans="1:15" s="596" customFormat="1" ht="12.75">
      <c r="A27" s="756" t="s">
        <v>2979</v>
      </c>
      <c r="B27" s="940" t="s">
        <v>2978</v>
      </c>
      <c r="C27" s="751" t="s">
        <v>199</v>
      </c>
      <c r="D27" s="752">
        <v>3</v>
      </c>
      <c r="E27" s="632"/>
      <c r="F27" s="938"/>
      <c r="G27" s="717"/>
      <c r="H27" s="717"/>
      <c r="I27" s="717"/>
      <c r="J27" s="717"/>
      <c r="K27" s="717"/>
      <c r="L27" s="717"/>
      <c r="M27" s="717"/>
      <c r="N27" s="717"/>
      <c r="O27" s="717"/>
    </row>
    <row r="28" spans="1:15" s="596" customFormat="1" ht="12.75">
      <c r="A28" s="756" t="s">
        <v>2977</v>
      </c>
      <c r="B28" s="940" t="s">
        <v>2976</v>
      </c>
      <c r="C28" s="751" t="s">
        <v>199</v>
      </c>
      <c r="D28" s="752">
        <v>2</v>
      </c>
      <c r="E28" s="632"/>
      <c r="F28" s="938"/>
      <c r="G28" s="717"/>
      <c r="H28" s="717"/>
      <c r="I28" s="717"/>
      <c r="J28" s="717"/>
      <c r="K28" s="717"/>
      <c r="L28" s="717"/>
      <c r="M28" s="717"/>
      <c r="N28" s="717"/>
      <c r="O28" s="717"/>
    </row>
    <row r="29" spans="1:15" s="596" customFormat="1" ht="12.75">
      <c r="A29" s="756" t="s">
        <v>2975</v>
      </c>
      <c r="B29" s="940" t="s">
        <v>2974</v>
      </c>
      <c r="C29" s="751" t="s">
        <v>199</v>
      </c>
      <c r="D29" s="752">
        <v>4</v>
      </c>
      <c r="E29" s="632"/>
      <c r="F29" s="938"/>
      <c r="G29" s="717"/>
      <c r="H29" s="717"/>
      <c r="I29" s="717"/>
      <c r="J29" s="717"/>
      <c r="K29" s="717"/>
      <c r="L29" s="717"/>
      <c r="M29" s="717"/>
      <c r="N29" s="717"/>
      <c r="O29" s="717"/>
    </row>
    <row r="30" spans="1:15" s="596" customFormat="1" ht="12.75">
      <c r="A30" s="739"/>
      <c r="B30" s="940"/>
      <c r="C30" s="738"/>
      <c r="E30" s="632"/>
      <c r="F30" s="938"/>
      <c r="G30" s="717"/>
      <c r="H30" s="717"/>
      <c r="I30" s="717"/>
      <c r="J30" s="717"/>
      <c r="K30" s="717"/>
      <c r="L30" s="717"/>
      <c r="M30" s="717"/>
      <c r="N30" s="717"/>
      <c r="O30" s="717"/>
    </row>
    <row r="31" spans="1:15" s="596" customFormat="1" ht="12.75">
      <c r="A31" s="756" t="str">
        <f ca="1">IF(C31&lt;&gt;"",TEXT(MID(CELL("filename",$A$1),FIND("]",CELL("filename",$A$1))+1,32),"0")&amp;"."&amp;TEXT(COUNTIF($C$5:C31,"&lt;&gt;"&amp;""),"0"),"")</f>
        <v/>
      </c>
      <c r="B31" s="761" t="s">
        <v>2973</v>
      </c>
      <c r="C31" s="751"/>
      <c r="D31" s="752"/>
      <c r="E31" s="632"/>
      <c r="F31" s="938"/>
      <c r="G31" s="717"/>
      <c r="H31" s="717"/>
      <c r="I31" s="717"/>
      <c r="J31" s="717"/>
      <c r="K31" s="717"/>
      <c r="L31" s="717"/>
      <c r="M31" s="717"/>
      <c r="N31" s="717"/>
      <c r="O31" s="717"/>
    </row>
    <row r="32" spans="1:15" s="596" customFormat="1" ht="12.75">
      <c r="A32" s="756" t="s">
        <v>2972</v>
      </c>
      <c r="B32" s="940" t="s">
        <v>2971</v>
      </c>
      <c r="C32" s="751" t="s">
        <v>199</v>
      </c>
      <c r="D32" s="857">
        <v>1</v>
      </c>
      <c r="E32" s="632"/>
      <c r="F32" s="938"/>
      <c r="G32" s="717"/>
      <c r="H32" s="717"/>
      <c r="I32" s="717"/>
      <c r="J32" s="717"/>
      <c r="K32" s="717"/>
      <c r="L32" s="717"/>
      <c r="M32" s="717"/>
      <c r="N32" s="717"/>
      <c r="O32" s="717"/>
    </row>
    <row r="33" spans="1:15" s="596" customFormat="1" ht="12.75">
      <c r="A33" s="756" t="s">
        <v>2970</v>
      </c>
      <c r="B33" s="940" t="s">
        <v>2969</v>
      </c>
      <c r="C33" s="751" t="s">
        <v>199</v>
      </c>
      <c r="D33" s="857">
        <v>2</v>
      </c>
      <c r="E33" s="632"/>
      <c r="F33" s="938"/>
      <c r="G33" s="717"/>
      <c r="H33" s="717"/>
      <c r="I33" s="717"/>
      <c r="J33" s="717"/>
      <c r="K33" s="717"/>
      <c r="L33" s="717"/>
      <c r="M33" s="717"/>
      <c r="N33" s="717"/>
      <c r="O33" s="717"/>
    </row>
    <row r="34" spans="1:15" s="596" customFormat="1" ht="12.75">
      <c r="A34" s="756"/>
      <c r="C34" s="751"/>
      <c r="D34" s="857"/>
      <c r="E34" s="632"/>
      <c r="F34" s="938"/>
      <c r="G34" s="717"/>
      <c r="H34" s="717"/>
      <c r="I34" s="717"/>
      <c r="J34" s="717"/>
      <c r="K34" s="717"/>
      <c r="L34" s="717"/>
      <c r="M34" s="717"/>
      <c r="N34" s="717"/>
      <c r="O34" s="717"/>
    </row>
    <row r="35" spans="1:15" s="596" customFormat="1" ht="12.75">
      <c r="A35" s="756"/>
      <c r="C35" s="751"/>
      <c r="D35" s="857"/>
      <c r="E35" s="632"/>
      <c r="F35" s="938"/>
      <c r="G35" s="717"/>
      <c r="H35" s="717"/>
      <c r="I35" s="717"/>
      <c r="J35" s="717"/>
      <c r="K35" s="717"/>
      <c r="L35" s="717"/>
      <c r="M35" s="717"/>
      <c r="N35" s="717"/>
      <c r="O35" s="717"/>
    </row>
    <row r="36" spans="1:15" s="596" customFormat="1" ht="12.75">
      <c r="A36" s="756"/>
      <c r="C36" s="751"/>
      <c r="D36" s="857"/>
      <c r="E36" s="632"/>
      <c r="F36" s="938"/>
      <c r="G36" s="717"/>
      <c r="H36" s="717"/>
      <c r="I36" s="717"/>
      <c r="J36" s="717"/>
      <c r="K36" s="717"/>
      <c r="L36" s="717"/>
      <c r="M36" s="717"/>
      <c r="N36" s="717"/>
      <c r="O36" s="717"/>
    </row>
    <row r="37" spans="1:15" s="596" customFormat="1" ht="12.75">
      <c r="A37" s="756"/>
      <c r="C37" s="751"/>
      <c r="D37" s="857"/>
      <c r="E37" s="632"/>
      <c r="F37" s="938"/>
      <c r="G37" s="717"/>
      <c r="H37" s="717"/>
      <c r="I37" s="717"/>
      <c r="J37" s="717"/>
      <c r="K37" s="717"/>
      <c r="L37" s="717"/>
      <c r="M37" s="717"/>
      <c r="N37" s="717"/>
      <c r="O37" s="717"/>
    </row>
    <row r="38" spans="1:15" s="596" customFormat="1" ht="12.75">
      <c r="A38" s="756"/>
      <c r="C38" s="751"/>
      <c r="D38" s="857"/>
      <c r="E38" s="632"/>
      <c r="F38" s="938"/>
      <c r="G38" s="717"/>
      <c r="H38" s="717"/>
      <c r="I38" s="717"/>
      <c r="J38" s="717"/>
      <c r="K38" s="717"/>
      <c r="L38" s="717"/>
      <c r="M38" s="717"/>
      <c r="N38" s="717"/>
      <c r="O38" s="717"/>
    </row>
    <row r="39" spans="1:15" s="596" customFormat="1" ht="12.75">
      <c r="A39" s="756"/>
      <c r="C39" s="751"/>
      <c r="D39" s="857"/>
      <c r="E39" s="632"/>
      <c r="F39" s="938"/>
      <c r="G39" s="717"/>
      <c r="H39" s="717"/>
      <c r="I39" s="717"/>
      <c r="J39" s="717"/>
      <c r="K39" s="717"/>
      <c r="L39" s="717"/>
      <c r="M39" s="717"/>
      <c r="N39" s="717"/>
      <c r="O39" s="717"/>
    </row>
    <row r="40" spans="1:15" s="596" customFormat="1" ht="12.75">
      <c r="A40" s="756"/>
      <c r="C40" s="751"/>
      <c r="D40" s="857"/>
      <c r="E40" s="632"/>
      <c r="F40" s="938"/>
      <c r="G40" s="717"/>
      <c r="H40" s="717"/>
      <c r="I40" s="717"/>
      <c r="J40" s="717"/>
      <c r="K40" s="717"/>
      <c r="L40" s="717"/>
      <c r="M40" s="717"/>
      <c r="N40" s="717"/>
      <c r="O40" s="717"/>
    </row>
    <row r="41" spans="1:15" s="596" customFormat="1" ht="12.75">
      <c r="A41" s="756"/>
      <c r="C41" s="751"/>
      <c r="D41" s="857"/>
      <c r="E41" s="632"/>
      <c r="F41" s="938"/>
      <c r="G41" s="717"/>
      <c r="H41" s="717"/>
      <c r="I41" s="717"/>
      <c r="J41" s="717"/>
      <c r="K41" s="717"/>
      <c r="L41" s="717"/>
      <c r="M41" s="717"/>
      <c r="N41" s="717"/>
      <c r="O41" s="717"/>
    </row>
    <row r="42" spans="1:15" s="596" customFormat="1" ht="12.75">
      <c r="A42" s="756"/>
      <c r="C42" s="751"/>
      <c r="D42" s="857"/>
      <c r="E42" s="632"/>
      <c r="F42" s="938"/>
      <c r="G42" s="717"/>
      <c r="H42" s="717"/>
      <c r="I42" s="717"/>
      <c r="J42" s="717"/>
      <c r="K42" s="717"/>
      <c r="L42" s="717"/>
      <c r="M42" s="717"/>
      <c r="N42" s="717"/>
      <c r="O42" s="717"/>
    </row>
    <row r="43" spans="1:15" s="596" customFormat="1" ht="12.75">
      <c r="A43" s="756"/>
      <c r="C43" s="751"/>
      <c r="D43" s="857"/>
      <c r="E43" s="632"/>
      <c r="F43" s="938"/>
      <c r="G43" s="717"/>
      <c r="H43" s="717"/>
      <c r="I43" s="717"/>
      <c r="J43" s="717"/>
      <c r="K43" s="717"/>
      <c r="L43" s="717"/>
      <c r="M43" s="717"/>
      <c r="N43" s="717"/>
      <c r="O43" s="717"/>
    </row>
    <row r="44" spans="1:15" s="596" customFormat="1" ht="12.75">
      <c r="A44" s="756"/>
      <c r="C44" s="751"/>
      <c r="D44" s="857"/>
      <c r="E44" s="632"/>
      <c r="F44" s="938"/>
      <c r="G44" s="717"/>
      <c r="H44" s="717"/>
      <c r="I44" s="717"/>
      <c r="J44" s="717"/>
      <c r="K44" s="717"/>
      <c r="L44" s="717"/>
      <c r="M44" s="717"/>
      <c r="N44" s="717"/>
      <c r="O44" s="717"/>
    </row>
    <row r="45" spans="1:15" s="596" customFormat="1" ht="12.75">
      <c r="A45" s="756"/>
      <c r="B45" s="940"/>
      <c r="C45" s="751"/>
      <c r="D45" s="857"/>
      <c r="E45" s="632"/>
      <c r="F45" s="938"/>
      <c r="G45" s="717"/>
      <c r="H45" s="717"/>
      <c r="I45" s="717"/>
      <c r="J45" s="717"/>
      <c r="K45" s="717"/>
      <c r="L45" s="717"/>
      <c r="M45" s="717"/>
      <c r="N45" s="717"/>
      <c r="O45" s="717"/>
    </row>
    <row r="46" spans="1:15" s="596" customFormat="1" ht="12.75">
      <c r="A46" s="756"/>
      <c r="B46" s="939"/>
      <c r="C46" s="751"/>
      <c r="D46" s="857"/>
      <c r="E46" s="632"/>
      <c r="F46" s="938"/>
      <c r="G46" s="717"/>
      <c r="H46" s="717"/>
      <c r="I46" s="717"/>
      <c r="J46" s="717"/>
      <c r="K46" s="717"/>
      <c r="L46" s="717"/>
      <c r="M46" s="717"/>
      <c r="N46" s="717"/>
      <c r="O46" s="717"/>
    </row>
    <row r="47" spans="1:15" s="596" customFormat="1" ht="12.75">
      <c r="A47" s="756"/>
      <c r="B47" s="939"/>
      <c r="C47" s="751"/>
      <c r="D47" s="752"/>
      <c r="E47" s="632"/>
      <c r="F47" s="938"/>
      <c r="G47" s="717"/>
      <c r="H47" s="717"/>
      <c r="I47" s="717"/>
      <c r="J47" s="717"/>
      <c r="K47" s="717"/>
      <c r="L47" s="717"/>
      <c r="M47" s="717"/>
      <c r="N47" s="717"/>
      <c r="O47" s="717"/>
    </row>
    <row r="48" spans="1:15" s="596" customFormat="1" ht="12.75">
      <c r="A48" s="756"/>
      <c r="B48" s="939"/>
      <c r="C48" s="751"/>
      <c r="D48" s="752"/>
      <c r="E48" s="632"/>
      <c r="F48" s="938"/>
      <c r="G48" s="717"/>
      <c r="H48" s="717"/>
      <c r="I48" s="717"/>
      <c r="J48" s="717"/>
      <c r="K48" s="717"/>
      <c r="L48" s="717"/>
      <c r="M48" s="717"/>
      <c r="N48" s="717"/>
      <c r="O48" s="717"/>
    </row>
    <row r="49" spans="1:15" s="596" customFormat="1" ht="12.75">
      <c r="A49" s="756"/>
      <c r="B49" s="939"/>
      <c r="C49" s="751"/>
      <c r="D49" s="752"/>
      <c r="E49" s="632"/>
      <c r="F49" s="938"/>
      <c r="G49" s="717"/>
      <c r="H49" s="717"/>
      <c r="I49" s="717"/>
      <c r="J49" s="717"/>
      <c r="K49" s="717"/>
      <c r="L49" s="717"/>
      <c r="M49" s="717"/>
      <c r="N49" s="717"/>
      <c r="O49" s="717"/>
    </row>
    <row r="50" spans="1:15" s="596" customFormat="1" ht="12.75">
      <c r="A50" s="756"/>
      <c r="B50" s="730"/>
      <c r="C50" s="755"/>
      <c r="D50" s="751"/>
      <c r="E50" s="632"/>
      <c r="F50" s="938"/>
      <c r="G50" s="717"/>
      <c r="H50" s="717"/>
      <c r="I50" s="717"/>
      <c r="J50" s="717"/>
      <c r="K50" s="717"/>
      <c r="L50" s="717"/>
      <c r="M50" s="717"/>
      <c r="N50" s="717"/>
      <c r="O50" s="717"/>
    </row>
    <row r="51" spans="1:15" s="596" customFormat="1" ht="12.75">
      <c r="A51" s="754"/>
      <c r="B51" s="753"/>
      <c r="C51" s="752"/>
      <c r="D51" s="751"/>
      <c r="E51" s="723"/>
      <c r="F51" s="933"/>
      <c r="G51" s="717"/>
      <c r="H51" s="717"/>
      <c r="I51" s="717"/>
      <c r="J51" s="717"/>
      <c r="K51" s="717"/>
      <c r="L51" s="717"/>
      <c r="M51" s="717"/>
      <c r="N51" s="717"/>
      <c r="O51" s="717"/>
    </row>
    <row r="52" spans="1:15" s="596" customFormat="1" ht="12.75" customHeight="1">
      <c r="A52" s="721"/>
      <c r="B52" s="1155" t="s">
        <v>1839</v>
      </c>
      <c r="C52" s="1156"/>
      <c r="D52" s="1156"/>
      <c r="E52" s="1157"/>
      <c r="F52" s="630"/>
      <c r="G52" s="717"/>
      <c r="H52" s="717"/>
      <c r="I52" s="717"/>
      <c r="J52" s="717"/>
      <c r="K52" s="717"/>
      <c r="L52" s="717"/>
      <c r="M52" s="717"/>
      <c r="N52" s="717"/>
      <c r="O52" s="717"/>
    </row>
    <row r="53" spans="1:15" s="596" customFormat="1" ht="12.75">
      <c r="A53" s="750"/>
      <c r="B53" s="749"/>
      <c r="C53" s="748"/>
      <c r="D53" s="748"/>
      <c r="E53" s="603"/>
      <c r="F53" s="718"/>
      <c r="G53" s="717"/>
      <c r="H53" s="717"/>
      <c r="I53" s="717"/>
      <c r="J53" s="717"/>
      <c r="K53" s="717"/>
      <c r="L53" s="717"/>
      <c r="M53" s="717"/>
      <c r="N53" s="717"/>
      <c r="O53" s="717"/>
    </row>
  </sheetData>
  <sheetProtection algorithmName="SHA-512" hashValue="KbaJRhUymmFdfGMJyZj8ZheSl8t3NIPvObKcMT629p/iBDX4L79Mz7pQI0IWau3U0mp8t/M/GW7nUV/lchI+3w==" saltValue="K7Zqqn/EF9Hi+Nc67BAKwg==" spinCount="100000" sheet="1" objects="1" scenarios="1"/>
  <protectedRanges>
    <protectedRange sqref="F5:F51" name="Sheet 1_2_2_1" securityDescriptor="O:WDG:WDD:(A;;CC;;;WD)"/>
  </protectedRanges>
  <mergeCells count="3">
    <mergeCell ref="D1:F3"/>
    <mergeCell ref="A2:B2"/>
    <mergeCell ref="B52:E52"/>
  </mergeCells>
  <printOptions horizontalCentered="1"/>
  <pageMargins left="0.39370078740157499" right="0.39370078740157499" top="0.39370078740157499" bottom="0.59055118110236204" header="0.39370078740157499" footer="0.39370078740157499"/>
  <pageSetup paperSize="9" orientation="portrait" useFirstPageNumber="1" r:id="rId1"/>
  <headerFooter>
    <oddHeader>&amp;R&amp;"+,Regular"&amp;8&amp;K01+010&amp;G</oddHeader>
    <oddFooter>&amp;C&amp;A-&amp;P</oddFooter>
  </headerFooter>
  <rowBreaks count="1" manualBreakCount="1">
    <brk id="53" max="16383" man="1"/>
  </rowBreaks>
  <legacyDrawingHF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O51"/>
  <sheetViews>
    <sheetView view="pageBreakPreview" zoomScaleNormal="100" zoomScaleSheetLayoutView="100" zoomScalePageLayoutView="85" workbookViewId="0">
      <selection sqref="A1:D1048576"/>
    </sheetView>
  </sheetViews>
  <sheetFormatPr defaultColWidth="8" defaultRowHeight="15"/>
  <cols>
    <col min="1" max="1" width="7" style="595" customWidth="1"/>
    <col min="2" max="2" width="46.5703125" style="595" customWidth="1"/>
    <col min="3" max="3" width="7.5703125" style="595" customWidth="1"/>
    <col min="4" max="4" width="6.42578125" style="595" customWidth="1"/>
    <col min="5" max="5" width="11.28515625" style="590" customWidth="1"/>
    <col min="6" max="6" width="15.7109375" style="590" customWidth="1"/>
    <col min="7" max="16384" width="8" style="590"/>
  </cols>
  <sheetData>
    <row r="1" spans="1:15" s="628" customFormat="1" ht="14.1" customHeight="1">
      <c r="A1" s="776" t="str">
        <f>[11]MS!G2</f>
        <v>A878</v>
      </c>
      <c r="B1" s="775" t="str">
        <f>[11]MS!H2</f>
        <v>Civil Aviation</v>
      </c>
      <c r="C1" s="774"/>
      <c r="D1" s="716"/>
      <c r="E1" s="715"/>
      <c r="F1" s="715"/>
    </row>
    <row r="2" spans="1:15" s="628" customFormat="1" ht="14.1" customHeight="1">
      <c r="A2" s="775" t="str">
        <f>Index!B33</f>
        <v xml:space="preserve">6.25 - TC - Testing &amp; Commissioning </v>
      </c>
      <c r="B2" s="775"/>
      <c r="C2" s="774"/>
      <c r="D2" s="716"/>
      <c r="E2" s="715"/>
      <c r="F2" s="715"/>
    </row>
    <row r="3" spans="1:15" s="628" customFormat="1" ht="14.1" customHeight="1">
      <c r="A3" s="945" t="s">
        <v>2018</v>
      </c>
      <c r="B3" s="945"/>
      <c r="C3" s="771"/>
      <c r="D3" s="716"/>
      <c r="E3" s="715"/>
      <c r="F3" s="715"/>
    </row>
    <row r="4" spans="1:15" s="628" customFormat="1" ht="14.1" customHeight="1">
      <c r="A4" s="875" t="s">
        <v>2017</v>
      </c>
      <c r="B4" s="874" t="s">
        <v>0</v>
      </c>
      <c r="C4" s="874" t="s">
        <v>713</v>
      </c>
      <c r="D4" s="874" t="s">
        <v>714</v>
      </c>
      <c r="E4" s="873" t="s">
        <v>715</v>
      </c>
      <c r="F4" s="873" t="s">
        <v>275</v>
      </c>
    </row>
    <row r="5" spans="1:15" s="628" customFormat="1" ht="12.75">
      <c r="A5" s="756" t="str">
        <f ca="1">IF(C5&lt;&gt;"",TEXT(MID(CELL("filename",#REF!),FIND("]",CELL("filename",#REF!))+1,32),"0")&amp;"."&amp;TEXT(COUNTIF($C$5:C5,"&lt;&gt;"&amp;""),"0"),"")</f>
        <v/>
      </c>
      <c r="B5" s="758"/>
      <c r="C5" s="752"/>
      <c r="D5" s="751"/>
      <c r="E5" s="891"/>
      <c r="F5" s="942" t="str">
        <f>IF(E5&lt;&gt;"",IF(C5&lt;&gt;"",E5*D5,""),"")</f>
        <v/>
      </c>
    </row>
    <row r="6" spans="1:15" s="628" customFormat="1" ht="18.75">
      <c r="A6" s="800" t="str">
        <f ca="1">IF(C6&lt;&gt;"",TEXT(MID(CELL("filename",$A$1),FIND("]",CELL("filename",$A$1))+1,32),"0")&amp;"."&amp;TEXT(COUNTIF($C$5:C6,"&lt;&gt;"&amp;""),"0"),"")</f>
        <v/>
      </c>
      <c r="B6" s="867" t="s">
        <v>3031</v>
      </c>
      <c r="C6" s="752"/>
      <c r="D6" s="751"/>
      <c r="E6" s="891"/>
      <c r="F6" s="942" t="str">
        <f>IF(E6&lt;&gt;"",IF(C6&lt;&gt;"",E6*D6,""),"")</f>
        <v/>
      </c>
      <c r="G6" s="629"/>
      <c r="H6" s="629"/>
      <c r="I6" s="629"/>
      <c r="J6" s="629"/>
      <c r="K6" s="629"/>
      <c r="L6" s="629"/>
      <c r="M6" s="629"/>
      <c r="N6" s="629"/>
      <c r="O6" s="629"/>
    </row>
    <row r="7" spans="1:15" s="628" customFormat="1" ht="48">
      <c r="A7" s="756"/>
      <c r="B7" s="759" t="s">
        <v>3030</v>
      </c>
      <c r="C7" s="752"/>
      <c r="D7" s="751"/>
      <c r="E7" s="891"/>
      <c r="F7" s="942" t="str">
        <f>IF(E7&lt;&gt;"",IF(C7&lt;&gt;"",E7*D7,""),"")</f>
        <v/>
      </c>
      <c r="G7" s="629"/>
      <c r="H7" s="629"/>
      <c r="I7" s="629"/>
      <c r="J7" s="629"/>
      <c r="K7" s="629"/>
      <c r="L7" s="629"/>
      <c r="M7" s="629"/>
      <c r="N7" s="629"/>
      <c r="O7" s="629"/>
    </row>
    <row r="8" spans="1:15" s="628" customFormat="1" ht="12.75">
      <c r="A8" s="756" t="str">
        <f ca="1">IF(C8&lt;&gt;"",TEXT(MID(CELL("filename",$A$1),FIND("]",CELL("filename",$A$1))+1,32),"0")&amp;"."&amp;TEXT(COUNTIF($C$6:C8,"&lt;&gt;"&amp;""),"0"),"")</f>
        <v/>
      </c>
      <c r="B8" s="943"/>
      <c r="C8" s="752"/>
      <c r="D8" s="751"/>
      <c r="E8" s="891"/>
      <c r="F8" s="942" t="str">
        <f>IF(E8&lt;&gt;"",IF(C8&lt;&gt;"",E8*D8,""),"")</f>
        <v/>
      </c>
      <c r="G8" s="629"/>
      <c r="H8" s="629"/>
      <c r="I8" s="629"/>
      <c r="J8" s="629"/>
      <c r="K8" s="629"/>
      <c r="L8" s="629"/>
      <c r="M8" s="629"/>
      <c r="N8" s="629"/>
      <c r="O8" s="629"/>
    </row>
    <row r="9" spans="1:15" s="628" customFormat="1" ht="25.5">
      <c r="A9" s="756" t="str">
        <f ca="1">IF(C9&lt;&gt;"",TEXT(MID(CELL("filename",$A$1),FIND("]",CELL("filename",$A$1))+1,32),"0")&amp;"."&amp;TEXT(COUNTIF($C$6:C9,"&lt;&gt;"&amp;""),"0"),"")</f>
        <v/>
      </c>
      <c r="B9" s="757" t="s">
        <v>3029</v>
      </c>
      <c r="C9" s="752"/>
      <c r="D9" s="751"/>
      <c r="E9" s="891"/>
      <c r="F9" s="942"/>
      <c r="G9" s="629"/>
      <c r="H9" s="629"/>
      <c r="I9" s="629"/>
      <c r="J9" s="629"/>
      <c r="K9" s="629"/>
      <c r="L9" s="629"/>
      <c r="M9" s="629"/>
      <c r="N9" s="629"/>
      <c r="O9" s="629"/>
    </row>
    <row r="10" spans="1:15" s="628" customFormat="1" ht="12.75">
      <c r="A10" s="756" t="s">
        <v>3028</v>
      </c>
      <c r="B10" s="788" t="s">
        <v>3027</v>
      </c>
      <c r="C10" s="752" t="s">
        <v>39</v>
      </c>
      <c r="D10" s="751">
        <v>1</v>
      </c>
      <c r="E10" s="944"/>
      <c r="F10" s="942"/>
      <c r="G10" s="629"/>
      <c r="H10" s="629"/>
      <c r="I10" s="629"/>
      <c r="J10" s="629"/>
      <c r="K10" s="629"/>
      <c r="L10" s="629"/>
      <c r="M10" s="629"/>
      <c r="N10" s="629"/>
      <c r="O10" s="629"/>
    </row>
    <row r="11" spans="1:15" s="628" customFormat="1" ht="12.75">
      <c r="A11" s="756" t="str">
        <f ca="1">IF(C11&lt;&gt;"",TEXT(MID(CELL("filename",$A$1),FIND("]",CELL("filename",$A$1))+1,32),"0")&amp;"."&amp;TEXT(COUNTIF($C$6:C11,"&lt;&gt;"&amp;""),"0"),"")</f>
        <v/>
      </c>
      <c r="B11" s="943"/>
      <c r="C11" s="752"/>
      <c r="D11" s="751"/>
      <c r="E11" s="891"/>
      <c r="F11" s="942"/>
      <c r="G11" s="629"/>
      <c r="H11" s="629"/>
      <c r="I11" s="629"/>
      <c r="J11" s="629"/>
      <c r="K11" s="629"/>
      <c r="L11" s="629"/>
      <c r="M11" s="629"/>
      <c r="N11" s="629"/>
      <c r="O11" s="629"/>
    </row>
    <row r="12" spans="1:15" s="628" customFormat="1" ht="12.75">
      <c r="A12" s="756" t="str">
        <f ca="1">IF(C12&lt;&gt;"",TEXT(MID(CELL("filename",$A$1),FIND("]",CELL("filename",$A$1))+1,32),"0")&amp;"."&amp;TEXT(COUNTIF($C$6:C12,"&lt;&gt;"&amp;""),"0"),"")</f>
        <v/>
      </c>
      <c r="B12" s="757" t="s">
        <v>3026</v>
      </c>
      <c r="C12" s="752"/>
      <c r="D12" s="751"/>
      <c r="E12" s="944"/>
      <c r="F12" s="942" t="str">
        <f>IF(E12&lt;&gt;"",IF(C12&lt;&gt;"",E12*D12,""),"")</f>
        <v/>
      </c>
      <c r="G12" s="629"/>
      <c r="H12" s="629"/>
      <c r="I12" s="629"/>
      <c r="J12" s="629"/>
      <c r="K12" s="629"/>
      <c r="L12" s="629"/>
      <c r="M12" s="629"/>
      <c r="N12" s="629"/>
      <c r="O12" s="629"/>
    </row>
    <row r="13" spans="1:15" s="628" customFormat="1" ht="12.75">
      <c r="A13" s="756" t="s">
        <v>3025</v>
      </c>
      <c r="B13" s="788" t="s">
        <v>3024</v>
      </c>
      <c r="C13" s="752" t="s">
        <v>39</v>
      </c>
      <c r="D13" s="751">
        <v>1</v>
      </c>
      <c r="E13" s="944"/>
      <c r="F13" s="942"/>
      <c r="G13" s="629"/>
      <c r="H13" s="629"/>
      <c r="I13" s="629"/>
      <c r="J13" s="629"/>
      <c r="K13" s="629"/>
      <c r="L13" s="629"/>
      <c r="M13" s="629"/>
      <c r="N13" s="629"/>
      <c r="O13" s="629"/>
    </row>
    <row r="14" spans="1:15" s="628" customFormat="1" ht="12.75">
      <c r="A14" s="756" t="str">
        <f ca="1">IF(C14&lt;&gt;"",TEXT(MID(CELL("filename",$A$1),FIND("]",CELL("filename",$A$1))+1,32),"0")&amp;"."&amp;TEXT(COUNTIF($C$6:C14,"&lt;&gt;"&amp;""),"0"),"")</f>
        <v/>
      </c>
      <c r="B14" s="753"/>
      <c r="C14" s="752"/>
      <c r="D14" s="751"/>
      <c r="E14" s="944"/>
      <c r="F14" s="942"/>
      <c r="G14" s="629"/>
      <c r="H14" s="629"/>
      <c r="I14" s="629"/>
      <c r="J14" s="629"/>
      <c r="K14" s="629"/>
      <c r="L14" s="629"/>
      <c r="M14" s="629"/>
      <c r="N14" s="629"/>
      <c r="O14" s="629"/>
    </row>
    <row r="15" spans="1:15" s="628" customFormat="1" ht="12.75">
      <c r="A15" s="756" t="str">
        <f ca="1">IF(C15&lt;&gt;"",TEXT(MID(CELL("filename",$A$1),FIND("]",CELL("filename",$A$1))+1,32),"0")&amp;"."&amp;TEXT(COUNTIF($C$6:C15,"&lt;&gt;"&amp;""),"0"),"")</f>
        <v/>
      </c>
      <c r="B15" s="757" t="s">
        <v>3023</v>
      </c>
      <c r="C15" s="752"/>
      <c r="D15" s="751"/>
      <c r="E15" s="891"/>
      <c r="F15" s="942"/>
      <c r="G15" s="629"/>
      <c r="H15" s="629"/>
      <c r="I15" s="629"/>
      <c r="J15" s="629"/>
      <c r="K15" s="629"/>
      <c r="L15" s="629"/>
      <c r="M15" s="629"/>
      <c r="N15" s="629"/>
      <c r="O15" s="629"/>
    </row>
    <row r="16" spans="1:15" s="628" customFormat="1" ht="12.75">
      <c r="A16" s="756" t="s">
        <v>3022</v>
      </c>
      <c r="B16" s="753" t="s">
        <v>3021</v>
      </c>
      <c r="C16" s="752" t="s">
        <v>39</v>
      </c>
      <c r="D16" s="751">
        <v>1</v>
      </c>
      <c r="E16" s="891"/>
      <c r="F16" s="942"/>
      <c r="G16" s="629"/>
      <c r="H16" s="629"/>
      <c r="I16" s="629"/>
      <c r="J16" s="629"/>
      <c r="K16" s="629"/>
      <c r="L16" s="629"/>
      <c r="M16" s="629"/>
      <c r="N16" s="629"/>
      <c r="O16" s="629"/>
    </row>
    <row r="17" spans="1:15" s="628" customFormat="1" ht="12.75">
      <c r="A17" s="756" t="str">
        <f ca="1">IF(C17&lt;&gt;"",TEXT(MID(CELL("filename",$A$1),FIND("]",CELL("filename",$A$1))+1,32),"0")&amp;"."&amp;TEXT(COUNTIF($C$6:C17,"&lt;&gt;"&amp;""),"0"),"")</f>
        <v/>
      </c>
      <c r="B17" s="753"/>
      <c r="C17" s="752"/>
      <c r="D17" s="751"/>
      <c r="E17" s="891"/>
      <c r="F17" s="942"/>
      <c r="G17" s="629"/>
      <c r="H17" s="629"/>
      <c r="I17" s="629"/>
      <c r="J17" s="629"/>
      <c r="K17" s="629"/>
      <c r="L17" s="629"/>
      <c r="M17" s="629"/>
      <c r="N17" s="629"/>
      <c r="O17" s="629"/>
    </row>
    <row r="18" spans="1:15" s="628" customFormat="1" ht="12.75">
      <c r="A18" s="756" t="str">
        <f ca="1">IF(C18&lt;&gt;"",TEXT(MID(CELL("filename",$A$1),FIND("]",CELL("filename",$A$1))+1,32),"0")&amp;"."&amp;TEXT(COUNTIF($C$6:C18,"&lt;&gt;"&amp;""),"0"),"")</f>
        <v/>
      </c>
      <c r="B18" s="757" t="s">
        <v>3020</v>
      </c>
      <c r="C18" s="752"/>
      <c r="D18" s="751"/>
      <c r="E18" s="891"/>
      <c r="F18" s="942"/>
      <c r="G18" s="629"/>
      <c r="H18" s="629"/>
      <c r="I18" s="629"/>
      <c r="J18" s="629"/>
      <c r="K18" s="629"/>
      <c r="L18" s="629"/>
      <c r="M18" s="629"/>
      <c r="N18" s="629"/>
      <c r="O18" s="629"/>
    </row>
    <row r="19" spans="1:15" s="628" customFormat="1" ht="12.75">
      <c r="A19" s="756" t="s">
        <v>3019</v>
      </c>
      <c r="B19" s="753" t="s">
        <v>3018</v>
      </c>
      <c r="C19" s="752" t="s">
        <v>39</v>
      </c>
      <c r="D19" s="751">
        <v>1</v>
      </c>
      <c r="E19" s="891"/>
      <c r="F19" s="942"/>
      <c r="G19" s="629"/>
      <c r="H19" s="629"/>
      <c r="I19" s="629"/>
      <c r="J19" s="629"/>
      <c r="K19" s="629"/>
      <c r="L19" s="629"/>
      <c r="M19" s="629"/>
      <c r="N19" s="629"/>
      <c r="O19" s="629"/>
    </row>
    <row r="20" spans="1:15" s="628" customFormat="1" ht="12.75">
      <c r="A20" s="756" t="str">
        <f ca="1">IF(C20&lt;&gt;"",TEXT(MID(CELL("filename",$A$1),FIND("]",CELL("filename",$A$1))+1,32),"0")&amp;"."&amp;TEXT(COUNTIF($C$6:C20,"&lt;&gt;"&amp;""),"0"),"")</f>
        <v/>
      </c>
      <c r="B20" s="758"/>
      <c r="C20" s="752"/>
      <c r="D20" s="751"/>
      <c r="E20" s="891"/>
      <c r="F20" s="942"/>
      <c r="G20" s="629"/>
      <c r="H20" s="629"/>
      <c r="I20" s="629"/>
      <c r="J20" s="629"/>
      <c r="K20" s="629"/>
      <c r="L20" s="629"/>
      <c r="M20" s="629"/>
      <c r="N20" s="629"/>
      <c r="O20" s="629"/>
    </row>
    <row r="21" spans="1:15" s="628" customFormat="1" ht="12.75">
      <c r="A21" s="756" t="str">
        <f ca="1">IF(C21&lt;&gt;"",TEXT(MID(CELL("filename",$A$1),FIND("]",CELL("filename",$A$1))+1,32),"0")&amp;"."&amp;TEXT(COUNTIF($C$6:C21,"&lt;&gt;"&amp;""),"0"),"")</f>
        <v/>
      </c>
      <c r="B21" s="757" t="s">
        <v>3017</v>
      </c>
      <c r="C21" s="752"/>
      <c r="D21" s="751"/>
      <c r="E21" s="891"/>
      <c r="F21" s="942"/>
      <c r="G21" s="629"/>
      <c r="H21" s="629"/>
      <c r="I21" s="629"/>
      <c r="J21" s="629"/>
      <c r="K21" s="629"/>
      <c r="L21" s="629"/>
      <c r="M21" s="629"/>
      <c r="N21" s="629"/>
      <c r="O21" s="629"/>
    </row>
    <row r="22" spans="1:15" s="628" customFormat="1" ht="12.75">
      <c r="A22" s="756" t="s">
        <v>3016</v>
      </c>
      <c r="B22" s="753" t="s">
        <v>3015</v>
      </c>
      <c r="C22" s="752" t="s">
        <v>39</v>
      </c>
      <c r="D22" s="751">
        <v>1</v>
      </c>
      <c r="E22" s="944"/>
      <c r="F22" s="942"/>
      <c r="G22" s="629"/>
      <c r="H22" s="629"/>
      <c r="I22" s="629"/>
      <c r="J22" s="629"/>
      <c r="K22" s="629"/>
      <c r="L22" s="629"/>
      <c r="M22" s="629"/>
      <c r="N22" s="629"/>
      <c r="O22" s="629"/>
    </row>
    <row r="23" spans="1:15" s="628" customFormat="1" ht="12.75">
      <c r="A23" s="756" t="str">
        <f ca="1">IF(C23&lt;&gt;"",TEXT(MID(CELL("filename",$A$1),FIND("]",CELL("filename",$A$1))+1,32),"0")&amp;"."&amp;TEXT(COUNTIF($C$6:C23,"&lt;&gt;"&amp;""),"0"),"")</f>
        <v/>
      </c>
      <c r="B23" s="753"/>
      <c r="C23" s="752"/>
      <c r="D23" s="751"/>
      <c r="E23" s="891"/>
      <c r="F23" s="942"/>
      <c r="G23" s="629"/>
      <c r="H23" s="629"/>
      <c r="I23" s="629"/>
      <c r="J23" s="629"/>
      <c r="K23" s="629"/>
      <c r="L23" s="629"/>
      <c r="M23" s="629"/>
      <c r="N23" s="629"/>
      <c r="O23" s="629"/>
    </row>
    <row r="24" spans="1:15" s="628" customFormat="1" ht="12.75">
      <c r="A24" s="756" t="str">
        <f ca="1">IF(C24&lt;&gt;"",TEXT(MID(CELL("filename",$A$1),FIND("]",CELL("filename",$A$1))+1,32),"0")&amp;"."&amp;TEXT(COUNTIF($C$6:C24,"&lt;&gt;"&amp;""),"0"),"")</f>
        <v/>
      </c>
      <c r="B24" s="757" t="s">
        <v>3014</v>
      </c>
      <c r="C24" s="752"/>
      <c r="D24" s="751"/>
      <c r="E24" s="891"/>
      <c r="F24" s="942"/>
      <c r="G24" s="629"/>
      <c r="H24" s="629"/>
      <c r="I24" s="629"/>
      <c r="J24" s="629"/>
      <c r="K24" s="629"/>
      <c r="L24" s="629"/>
      <c r="M24" s="629"/>
      <c r="N24" s="629"/>
      <c r="O24" s="629"/>
    </row>
    <row r="25" spans="1:15" s="628" customFormat="1" ht="12.75">
      <c r="A25" s="756" t="s">
        <v>3013</v>
      </c>
      <c r="B25" s="753" t="s">
        <v>3012</v>
      </c>
      <c r="C25" s="752" t="s">
        <v>39</v>
      </c>
      <c r="D25" s="751">
        <v>1</v>
      </c>
      <c r="E25" s="891"/>
      <c r="F25" s="942"/>
      <c r="G25" s="629"/>
      <c r="H25" s="629"/>
      <c r="I25" s="629"/>
      <c r="J25" s="629"/>
      <c r="K25" s="629"/>
      <c r="L25" s="629"/>
      <c r="M25" s="629"/>
      <c r="N25" s="629"/>
      <c r="O25" s="629"/>
    </row>
    <row r="26" spans="1:15" s="628" customFormat="1" ht="12.75">
      <c r="A26" s="756" t="str">
        <f ca="1">IF(C26&lt;&gt;"",TEXT(MID(CELL("filename",$A$1),FIND("]",CELL("filename",$A$1))+1,32),"0")&amp;"."&amp;TEXT(COUNTIF($C$6:C26,"&lt;&gt;"&amp;""),"0"),"")</f>
        <v/>
      </c>
      <c r="B26" s="788"/>
      <c r="C26" s="752"/>
      <c r="D26" s="751"/>
      <c r="E26" s="891"/>
      <c r="F26" s="942" t="str">
        <f t="shared" ref="F26:F35" si="0">IF(E26&lt;&gt;"",IF(C26&lt;&gt;"",E26*D26,""),"")</f>
        <v/>
      </c>
      <c r="G26" s="629"/>
      <c r="H26" s="629"/>
      <c r="I26" s="629"/>
      <c r="J26" s="629"/>
      <c r="K26" s="629"/>
      <c r="L26" s="629"/>
      <c r="M26" s="629"/>
      <c r="N26" s="629"/>
      <c r="O26" s="629"/>
    </row>
    <row r="27" spans="1:15" s="628" customFormat="1" ht="12.75">
      <c r="A27" s="756" t="str">
        <f ca="1">IF(C27&lt;&gt;"",TEXT(MID(CELL("filename",$A$1),FIND("]",CELL("filename",$A$1))+1,32),"0")&amp;"."&amp;TEXT(COUNTIF($C$6:C27,"&lt;&gt;"&amp;""),"0"),"")</f>
        <v/>
      </c>
      <c r="B27" s="943"/>
      <c r="C27" s="752"/>
      <c r="D27" s="751"/>
      <c r="E27" s="891"/>
      <c r="F27" s="942" t="str">
        <f t="shared" si="0"/>
        <v/>
      </c>
      <c r="G27" s="629"/>
      <c r="H27" s="629"/>
      <c r="I27" s="629"/>
      <c r="J27" s="629"/>
      <c r="K27" s="629"/>
      <c r="L27" s="629"/>
      <c r="M27" s="629"/>
      <c r="N27" s="629"/>
      <c r="O27" s="629"/>
    </row>
    <row r="28" spans="1:15" s="628" customFormat="1" ht="12.75">
      <c r="A28" s="756" t="str">
        <f ca="1">IF(C28&lt;&gt;"",TEXT(MID(CELL("filename",$A$1),FIND("]",CELL("filename",$A$1))+1,32),"0")&amp;"."&amp;TEXT(COUNTIF($C$6:C28,"&lt;&gt;"&amp;""),"0"),"")</f>
        <v/>
      </c>
      <c r="B28" s="788"/>
      <c r="C28" s="752"/>
      <c r="D28" s="751"/>
      <c r="E28" s="891"/>
      <c r="F28" s="942" t="str">
        <f t="shared" si="0"/>
        <v/>
      </c>
      <c r="G28" s="629"/>
      <c r="H28" s="629"/>
      <c r="I28" s="629"/>
      <c r="J28" s="629"/>
      <c r="K28" s="629"/>
      <c r="L28" s="629"/>
      <c r="M28" s="629"/>
      <c r="N28" s="629"/>
      <c r="O28" s="629"/>
    </row>
    <row r="29" spans="1:15" s="628" customFormat="1" ht="12.75">
      <c r="A29" s="756" t="str">
        <f ca="1">IF(C29&lt;&gt;"",TEXT(MID(CELL("filename",$A$1),FIND("]",CELL("filename",$A$1))+1,32),"0")&amp;"."&amp;TEXT(COUNTIF($C$6:C29,"&lt;&gt;"&amp;""),"0"),"")</f>
        <v/>
      </c>
      <c r="B29" s="788"/>
      <c r="C29" s="752"/>
      <c r="D29" s="751"/>
      <c r="E29" s="891"/>
      <c r="F29" s="942" t="str">
        <f t="shared" si="0"/>
        <v/>
      </c>
      <c r="G29" s="629"/>
      <c r="H29" s="629"/>
      <c r="I29" s="629"/>
      <c r="J29" s="629"/>
      <c r="K29" s="629"/>
      <c r="L29" s="629"/>
      <c r="M29" s="629"/>
      <c r="N29" s="629"/>
      <c r="O29" s="629"/>
    </row>
    <row r="30" spans="1:15" s="628" customFormat="1" ht="12.75">
      <c r="A30" s="756" t="str">
        <f ca="1">IF(C30&lt;&gt;"",TEXT(MID(CELL("filename",$A$1),FIND("]",CELL("filename",$A$1))+1,32),"0")&amp;"."&amp;TEXT(COUNTIF($C$6:C30,"&lt;&gt;"&amp;""),"0"),"")</f>
        <v/>
      </c>
      <c r="B30" s="788"/>
      <c r="C30" s="752"/>
      <c r="D30" s="751"/>
      <c r="E30" s="891"/>
      <c r="F30" s="942" t="str">
        <f t="shared" si="0"/>
        <v/>
      </c>
      <c r="G30" s="629"/>
      <c r="H30" s="629"/>
      <c r="I30" s="629"/>
      <c r="J30" s="629"/>
      <c r="K30" s="629"/>
      <c r="L30" s="629"/>
      <c r="M30" s="629"/>
      <c r="N30" s="629"/>
      <c r="O30" s="629"/>
    </row>
    <row r="31" spans="1:15" s="628" customFormat="1" ht="12.75">
      <c r="A31" s="756" t="str">
        <f ca="1">IF(C31&lt;&gt;"",TEXT(MID(CELL("filename",$A$1),FIND("]",CELL("filename",$A$1))+1,32),"0")&amp;"."&amp;TEXT(COUNTIF($C$6:C31,"&lt;&gt;"&amp;""),"0"),"")</f>
        <v/>
      </c>
      <c r="B31" s="788"/>
      <c r="C31" s="752"/>
      <c r="D31" s="751"/>
      <c r="E31" s="891"/>
      <c r="F31" s="942" t="str">
        <f t="shared" si="0"/>
        <v/>
      </c>
      <c r="G31" s="629"/>
      <c r="H31" s="629"/>
      <c r="I31" s="629"/>
      <c r="J31" s="629"/>
      <c r="K31" s="629"/>
      <c r="L31" s="629"/>
      <c r="M31" s="629"/>
      <c r="N31" s="629"/>
      <c r="O31" s="629"/>
    </row>
    <row r="32" spans="1:15" s="628" customFormat="1" ht="12.75">
      <c r="A32" s="756" t="str">
        <f ca="1">IF(C32&lt;&gt;"",TEXT(MID(CELL("filename",$A$1),FIND("]",CELL("filename",$A$1))+1,32),"0")&amp;"."&amp;TEXT(COUNTIF($C$6:C32,"&lt;&gt;"&amp;""),"0"),"")</f>
        <v/>
      </c>
      <c r="B32" s="943"/>
      <c r="C32" s="752"/>
      <c r="D32" s="751"/>
      <c r="E32" s="891"/>
      <c r="F32" s="942" t="str">
        <f t="shared" si="0"/>
        <v/>
      </c>
      <c r="G32" s="629"/>
      <c r="H32" s="629"/>
      <c r="I32" s="629"/>
      <c r="J32" s="629"/>
      <c r="K32" s="629"/>
      <c r="L32" s="629"/>
      <c r="M32" s="629"/>
      <c r="N32" s="629"/>
      <c r="O32" s="629"/>
    </row>
    <row r="33" spans="1:15" s="628" customFormat="1" ht="12.75">
      <c r="A33" s="756" t="str">
        <f ca="1">IF(C33&lt;&gt;"",TEXT(MID(CELL("filename",$A$1),FIND("]",CELL("filename",$A$1))+1,32),"0")&amp;"."&amp;TEXT(COUNTIF($C$6:C33,"&lt;&gt;"&amp;""),"0"),"")</f>
        <v/>
      </c>
      <c r="B33" s="788"/>
      <c r="C33" s="752"/>
      <c r="D33" s="751"/>
      <c r="E33" s="891"/>
      <c r="F33" s="942" t="str">
        <f t="shared" si="0"/>
        <v/>
      </c>
      <c r="G33" s="629"/>
      <c r="H33" s="629"/>
      <c r="I33" s="629"/>
      <c r="J33" s="629"/>
      <c r="K33" s="629"/>
      <c r="L33" s="629"/>
      <c r="M33" s="629"/>
      <c r="N33" s="629"/>
      <c r="O33" s="629"/>
    </row>
    <row r="34" spans="1:15" s="628" customFormat="1" ht="12.75">
      <c r="A34" s="756" t="str">
        <f ca="1">IF(C34&lt;&gt;"",TEXT(MID(CELL("filename",$A$1),FIND("]",CELL("filename",$A$1))+1,32),"0")&amp;"."&amp;TEXT(COUNTIF($C$6:C34,"&lt;&gt;"&amp;""),"0"),"")</f>
        <v/>
      </c>
      <c r="B34" s="788"/>
      <c r="C34" s="752"/>
      <c r="D34" s="751"/>
      <c r="E34" s="891"/>
      <c r="F34" s="942" t="str">
        <f t="shared" si="0"/>
        <v/>
      </c>
      <c r="G34" s="629"/>
      <c r="H34" s="629"/>
      <c r="I34" s="629"/>
      <c r="J34" s="629"/>
      <c r="K34" s="629"/>
      <c r="L34" s="629"/>
      <c r="M34" s="629"/>
      <c r="N34" s="629"/>
      <c r="O34" s="629"/>
    </row>
    <row r="35" spans="1:15" s="628" customFormat="1" ht="12.75">
      <c r="A35" s="756" t="str">
        <f ca="1">IF(C35&lt;&gt;"",TEXT(MID(CELL("filename",$A$1),FIND("]",CELL("filename",$A$1))+1,32),"0")&amp;"."&amp;TEXT(COUNTIF($C$6:C35,"&lt;&gt;"&amp;""),"0"),"")</f>
        <v/>
      </c>
      <c r="B35" s="788"/>
      <c r="C35" s="752"/>
      <c r="D35" s="751"/>
      <c r="E35" s="891"/>
      <c r="F35" s="942" t="str">
        <f t="shared" si="0"/>
        <v/>
      </c>
      <c r="G35" s="629"/>
      <c r="H35" s="629"/>
      <c r="I35" s="629"/>
      <c r="J35" s="629"/>
      <c r="K35" s="629"/>
      <c r="L35" s="629"/>
      <c r="M35" s="629"/>
      <c r="N35" s="629"/>
      <c r="O35" s="629"/>
    </row>
    <row r="36" spans="1:15" s="628" customFormat="1" ht="12.75">
      <c r="A36" s="756"/>
      <c r="B36" s="788"/>
      <c r="C36" s="752"/>
      <c r="D36" s="751"/>
      <c r="E36" s="891"/>
      <c r="F36" s="942"/>
      <c r="G36" s="629"/>
      <c r="H36" s="629"/>
      <c r="I36" s="629"/>
      <c r="J36" s="629"/>
      <c r="K36" s="629"/>
      <c r="L36" s="629"/>
      <c r="M36" s="629"/>
      <c r="N36" s="629"/>
      <c r="O36" s="629"/>
    </row>
    <row r="37" spans="1:15" s="628" customFormat="1" ht="12.75">
      <c r="A37" s="756"/>
      <c r="B37" s="788"/>
      <c r="C37" s="752"/>
      <c r="D37" s="751"/>
      <c r="E37" s="891"/>
      <c r="F37" s="942"/>
      <c r="G37" s="629"/>
      <c r="H37" s="629"/>
      <c r="I37" s="629"/>
      <c r="J37" s="629"/>
      <c r="K37" s="629"/>
      <c r="L37" s="629"/>
      <c r="M37" s="629"/>
      <c r="N37" s="629"/>
      <c r="O37" s="629"/>
    </row>
    <row r="38" spans="1:15" s="628" customFormat="1" ht="12.75">
      <c r="A38" s="756"/>
      <c r="B38" s="788"/>
      <c r="C38" s="752"/>
      <c r="D38" s="751"/>
      <c r="E38" s="891"/>
      <c r="F38" s="942"/>
      <c r="G38" s="629"/>
      <c r="H38" s="629"/>
      <c r="I38" s="629"/>
      <c r="J38" s="629"/>
      <c r="K38" s="629"/>
      <c r="L38" s="629"/>
      <c r="M38" s="629"/>
      <c r="N38" s="629"/>
      <c r="O38" s="629"/>
    </row>
    <row r="39" spans="1:15" s="628" customFormat="1" ht="12.75">
      <c r="A39" s="756"/>
      <c r="B39" s="788"/>
      <c r="C39" s="752"/>
      <c r="D39" s="751"/>
      <c r="E39" s="891"/>
      <c r="F39" s="942"/>
      <c r="G39" s="629"/>
      <c r="H39" s="629"/>
      <c r="I39" s="629"/>
      <c r="J39" s="629"/>
      <c r="K39" s="629"/>
      <c r="L39" s="629"/>
      <c r="M39" s="629"/>
      <c r="N39" s="629"/>
      <c r="O39" s="629"/>
    </row>
    <row r="40" spans="1:15" s="628" customFormat="1" ht="12.75">
      <c r="A40" s="756"/>
      <c r="B40" s="788"/>
      <c r="C40" s="752"/>
      <c r="D40" s="751"/>
      <c r="E40" s="891"/>
      <c r="F40" s="942"/>
      <c r="G40" s="629"/>
      <c r="H40" s="629"/>
      <c r="I40" s="629"/>
      <c r="J40" s="629"/>
      <c r="K40" s="629"/>
      <c r="L40" s="629"/>
      <c r="M40" s="629"/>
      <c r="N40" s="629"/>
      <c r="O40" s="629"/>
    </row>
    <row r="41" spans="1:15" s="628" customFormat="1" ht="12.75">
      <c r="A41" s="756"/>
      <c r="B41" s="788"/>
      <c r="C41" s="752"/>
      <c r="D41" s="751"/>
      <c r="E41" s="891"/>
      <c r="F41" s="942"/>
      <c r="G41" s="629"/>
      <c r="H41" s="629"/>
      <c r="I41" s="629"/>
      <c r="J41" s="629"/>
      <c r="K41" s="629"/>
      <c r="L41" s="629"/>
      <c r="M41" s="629"/>
      <c r="N41" s="629"/>
      <c r="O41" s="629"/>
    </row>
    <row r="42" spans="1:15" s="628" customFormat="1" ht="12.75">
      <c r="A42" s="756"/>
      <c r="B42" s="788"/>
      <c r="C42" s="752"/>
      <c r="D42" s="751"/>
      <c r="E42" s="891"/>
      <c r="F42" s="942"/>
      <c r="G42" s="629"/>
      <c r="H42" s="629"/>
      <c r="I42" s="629"/>
      <c r="J42" s="629"/>
      <c r="K42" s="629"/>
      <c r="L42" s="629"/>
      <c r="M42" s="629"/>
      <c r="N42" s="629"/>
      <c r="O42" s="629"/>
    </row>
    <row r="43" spans="1:15" s="628" customFormat="1" ht="12.75">
      <c r="A43" s="756"/>
      <c r="B43" s="788"/>
      <c r="C43" s="752"/>
      <c r="D43" s="751"/>
      <c r="E43" s="891"/>
      <c r="F43" s="942"/>
      <c r="G43" s="629"/>
      <c r="H43" s="629"/>
      <c r="I43" s="629"/>
      <c r="J43" s="629"/>
      <c r="K43" s="629"/>
      <c r="L43" s="629"/>
      <c r="M43" s="629"/>
      <c r="N43" s="629"/>
      <c r="O43" s="629"/>
    </row>
    <row r="44" spans="1:15" s="628" customFormat="1" ht="12.75">
      <c r="A44" s="756"/>
      <c r="B44" s="788"/>
      <c r="C44" s="752"/>
      <c r="D44" s="751"/>
      <c r="E44" s="891"/>
      <c r="F44" s="942"/>
      <c r="G44" s="629"/>
      <c r="H44" s="629"/>
      <c r="I44" s="629"/>
      <c r="J44" s="629"/>
      <c r="K44" s="629"/>
      <c r="L44" s="629"/>
      <c r="M44" s="629"/>
      <c r="N44" s="629"/>
      <c r="O44" s="629"/>
    </row>
    <row r="45" spans="1:15" s="628" customFormat="1" ht="12.75">
      <c r="A45" s="756"/>
      <c r="B45" s="788"/>
      <c r="C45" s="752"/>
      <c r="D45" s="751"/>
      <c r="E45" s="891"/>
      <c r="F45" s="942"/>
      <c r="G45" s="629"/>
      <c r="H45" s="629"/>
      <c r="I45" s="629"/>
      <c r="J45" s="629"/>
      <c r="K45" s="629"/>
      <c r="L45" s="629"/>
      <c r="M45" s="629"/>
      <c r="N45" s="629"/>
      <c r="O45" s="629"/>
    </row>
    <row r="46" spans="1:15" s="628" customFormat="1" ht="12.75">
      <c r="A46" s="756"/>
      <c r="B46" s="788"/>
      <c r="C46" s="752"/>
      <c r="D46" s="751"/>
      <c r="E46" s="891"/>
      <c r="F46" s="942"/>
      <c r="G46" s="629"/>
      <c r="H46" s="629"/>
      <c r="I46" s="629"/>
      <c r="J46" s="629"/>
      <c r="K46" s="629"/>
      <c r="L46" s="629"/>
      <c r="M46" s="629"/>
      <c r="N46" s="629"/>
      <c r="O46" s="629"/>
    </row>
    <row r="47" spans="1:15" s="628" customFormat="1" ht="12.75">
      <c r="A47" s="756" t="str">
        <f ca="1">IF(C47&lt;&gt;"",TEXT(MID(CELL("filename",$A$1),FIND("]",CELL("filename",$A$1))+1,32),"0")&amp;"."&amp;TEXT(COUNTIF($C$6:C47,"&lt;&gt;"&amp;""),"0"),"")</f>
        <v/>
      </c>
      <c r="B47" s="788"/>
      <c r="C47" s="752"/>
      <c r="D47" s="751"/>
      <c r="E47" s="891"/>
      <c r="F47" s="942" t="str">
        <f>IF(E47&lt;&gt;"",IF(C47&lt;&gt;"",E47*D47,""),"")</f>
        <v/>
      </c>
      <c r="G47" s="629"/>
      <c r="H47" s="629"/>
      <c r="I47" s="629"/>
      <c r="J47" s="629"/>
      <c r="K47" s="629"/>
      <c r="L47" s="629"/>
      <c r="M47" s="629"/>
      <c r="N47" s="629"/>
      <c r="O47" s="629"/>
    </row>
    <row r="48" spans="1:15" s="628" customFormat="1" ht="12.75">
      <c r="A48" s="756"/>
      <c r="B48" s="788"/>
      <c r="C48" s="752"/>
      <c r="D48" s="751"/>
      <c r="E48" s="891"/>
      <c r="F48" s="942" t="str">
        <f>IF(E48&lt;&gt;"",IF(C48&lt;&gt;"",E48*D48,""),"")</f>
        <v/>
      </c>
      <c r="G48" s="629"/>
      <c r="H48" s="629"/>
      <c r="I48" s="629"/>
      <c r="J48" s="629"/>
      <c r="K48" s="629"/>
      <c r="L48" s="629"/>
      <c r="M48" s="629"/>
      <c r="N48" s="629"/>
      <c r="O48" s="629"/>
    </row>
    <row r="49" spans="1:15" s="628" customFormat="1" ht="12.75">
      <c r="A49" s="756"/>
      <c r="B49" s="788"/>
      <c r="C49" s="752"/>
      <c r="D49" s="751"/>
      <c r="E49" s="891"/>
      <c r="F49" s="942" t="str">
        <f>IF(E49&lt;&gt;"",IF(C49&lt;&gt;"",E49*D49,""),"")</f>
        <v/>
      </c>
      <c r="G49" s="629"/>
      <c r="H49" s="629"/>
      <c r="I49" s="629"/>
      <c r="J49" s="629"/>
      <c r="K49" s="629"/>
      <c r="L49" s="629"/>
      <c r="M49" s="629"/>
      <c r="N49" s="629"/>
      <c r="O49" s="629"/>
    </row>
    <row r="50" spans="1:15" s="628" customFormat="1" ht="12.75">
      <c r="A50" s="756"/>
      <c r="B50" s="788"/>
      <c r="C50" s="752"/>
      <c r="D50" s="751"/>
      <c r="E50" s="891"/>
      <c r="F50" s="942" t="str">
        <f>IF(E50&lt;&gt;"",IF(C50&lt;&gt;"",E50*D50,""),"")</f>
        <v/>
      </c>
      <c r="G50" s="629"/>
      <c r="H50" s="629"/>
      <c r="I50" s="629"/>
      <c r="J50" s="629"/>
      <c r="K50" s="629"/>
      <c r="L50" s="629"/>
      <c r="M50" s="629"/>
      <c r="N50" s="629"/>
      <c r="O50" s="629"/>
    </row>
    <row r="51" spans="1:15" s="628" customFormat="1" ht="15" customHeight="1">
      <c r="A51" s="1158" t="s">
        <v>1839</v>
      </c>
      <c r="B51" s="1159"/>
      <c r="C51" s="1159"/>
      <c r="D51" s="1159"/>
      <c r="E51" s="1160"/>
      <c r="F51" s="860"/>
      <c r="G51" s="629"/>
      <c r="H51" s="629"/>
      <c r="I51" s="629"/>
      <c r="J51" s="629"/>
      <c r="K51" s="629"/>
      <c r="L51" s="629"/>
      <c r="M51" s="629"/>
      <c r="N51" s="629"/>
      <c r="O51" s="629"/>
    </row>
  </sheetData>
  <sheetProtection algorithmName="SHA-512" hashValue="yqBe8wcxD9ZRmeBW9Klnmo3dPxu54bi8VldF4gDq2Yxb5yeq51CAZrqlkH7SPwn1PDKmocp4AfMpOD75HE+o6A==" saltValue="femk6dSXalV6q25yc85Xbw==" spinCount="100000" sheet="1" objects="1" scenarios="1"/>
  <protectedRanges>
    <protectedRange sqref="F5:F50" name="Sheet 1_2_2_1_1_1" securityDescriptor="O:WDG:WDD:(A;;CC;;;WD)"/>
  </protectedRanges>
  <mergeCells count="1">
    <mergeCell ref="A51:E51"/>
  </mergeCells>
  <printOptions horizontalCentered="1"/>
  <pageMargins left="0.39370078740157483" right="0.39370078740157483" top="0.39370078740157483" bottom="0.59055118110236227" header="0.39370078740157483" footer="0.39370078740157483"/>
  <pageSetup paperSize="9" orientation="portrait" useFirstPageNumber="1" r:id="rId1"/>
  <headerFooter>
    <oddHeader xml:space="preserve">&amp;R&amp;"+,Regular"&amp;8&amp;K01+010&amp;G
</oddHeader>
    <oddFooter xml:space="preserve">&amp;L&amp;A&amp;R&amp;P </oddFooter>
  </headerFooter>
  <rowBreaks count="1" manualBreakCount="1">
    <brk id="51" max="16383" man="1"/>
  </rowBreaks>
  <legacyDrawingHF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155"/>
  <sheetViews>
    <sheetView view="pageBreakPreview" zoomScaleNormal="100" zoomScaleSheetLayoutView="100" zoomScalePageLayoutView="85" workbookViewId="0">
      <selection sqref="A1:D1048576"/>
    </sheetView>
  </sheetViews>
  <sheetFormatPr defaultColWidth="8" defaultRowHeight="15"/>
  <cols>
    <col min="1" max="1" width="7" style="595" customWidth="1"/>
    <col min="2" max="2" width="46.5703125" style="595" customWidth="1"/>
    <col min="3" max="3" width="7.5703125" style="595" customWidth="1"/>
    <col min="4" max="4" width="6.42578125" style="595" customWidth="1"/>
    <col min="5" max="5" width="11.28515625" style="590" customWidth="1"/>
    <col min="6" max="6" width="15.7109375" style="590" customWidth="1"/>
    <col min="7" max="16384" width="8" style="590"/>
  </cols>
  <sheetData>
    <row r="1" spans="1:15" s="628" customFormat="1" ht="14.1" customHeight="1">
      <c r="A1" s="776" t="str">
        <f>[11]MS!G2</f>
        <v>A878</v>
      </c>
      <c r="B1" s="775" t="str">
        <f>[11]MS!H2</f>
        <v>Civil Aviation</v>
      </c>
      <c r="C1" s="774"/>
      <c r="D1" s="716"/>
      <c r="E1" s="715"/>
      <c r="F1" s="715"/>
    </row>
    <row r="2" spans="1:15" s="628" customFormat="1" ht="14.1" customHeight="1">
      <c r="A2" s="775" t="str">
        <f>Index!B34</f>
        <v>6.26 - RD - Record Documentation</v>
      </c>
      <c r="B2" s="775"/>
      <c r="C2" s="774"/>
      <c r="D2" s="716"/>
      <c r="E2" s="715"/>
      <c r="F2" s="715"/>
    </row>
    <row r="3" spans="1:15" s="628" customFormat="1" ht="14.1" customHeight="1">
      <c r="A3" s="945" t="s">
        <v>2018</v>
      </c>
      <c r="B3" s="945"/>
      <c r="C3" s="771"/>
      <c r="D3" s="716"/>
      <c r="E3" s="715"/>
      <c r="F3" s="715"/>
    </row>
    <row r="4" spans="1:15" s="628" customFormat="1" ht="14.1" customHeight="1">
      <c r="A4" s="875" t="s">
        <v>2017</v>
      </c>
      <c r="B4" s="874" t="s">
        <v>0</v>
      </c>
      <c r="C4" s="874" t="s">
        <v>713</v>
      </c>
      <c r="D4" s="874" t="s">
        <v>714</v>
      </c>
      <c r="E4" s="873" t="s">
        <v>715</v>
      </c>
      <c r="F4" s="873" t="s">
        <v>275</v>
      </c>
    </row>
    <row r="5" spans="1:15" s="628" customFormat="1" ht="12.75">
      <c r="A5" s="756" t="str">
        <f ca="1">IF(C5&lt;&gt;"",TEXT(MID(CELL("filename",#REF!),FIND("]",CELL("filename",#REF!))+1,32),"0")&amp;"."&amp;TEXT(COUNTIF($C$5:C5,"&lt;&gt;"&amp;""),"0"),"")</f>
        <v/>
      </c>
      <c r="B5" s="758"/>
      <c r="C5" s="752"/>
      <c r="D5" s="751"/>
      <c r="E5" s="891"/>
      <c r="F5" s="933" t="str">
        <f>IF(E5&lt;&gt;"",IF(C5&lt;&gt;"",E5*D5,""),"")</f>
        <v/>
      </c>
    </row>
    <row r="6" spans="1:15" s="628" customFormat="1" ht="17.25">
      <c r="A6" s="800" t="str">
        <f ca="1">IF(C6&lt;&gt;"",TEXT(MID(CELL("filename",$A$1),FIND("]",CELL("filename",$A$1))+1,32),"0")&amp;"."&amp;TEXT(COUNTIF($C$5:C6,"&lt;&gt;"&amp;""),"0"),"")</f>
        <v/>
      </c>
      <c r="B6" s="767" t="s">
        <v>3043</v>
      </c>
      <c r="C6" s="752"/>
      <c r="D6" s="751"/>
      <c r="E6" s="891"/>
      <c r="F6" s="933" t="str">
        <f>IF(E6&lt;&gt;"",IF(C6&lt;&gt;"",E6*D6,""),"")</f>
        <v/>
      </c>
      <c r="G6" s="629"/>
      <c r="H6" s="629"/>
      <c r="I6" s="629"/>
      <c r="J6" s="629"/>
      <c r="K6" s="629"/>
      <c r="L6" s="629"/>
      <c r="M6" s="629"/>
      <c r="N6" s="629"/>
      <c r="O6" s="629"/>
    </row>
    <row r="7" spans="1:15" s="628" customFormat="1" ht="36">
      <c r="A7" s="782" t="str">
        <f ca="1">IF(C7&lt;&gt;"",TEXT(MID(CELL("filename",$A$3),FIND("]",CELL("filename",$A$3))+1,32),"0")&amp;"."&amp;TEXT(COUNTIF($C$5:C7,"&lt;&gt;"&amp;""),"0"),"")</f>
        <v/>
      </c>
      <c r="B7" s="759" t="s">
        <v>3042</v>
      </c>
      <c r="C7" s="752"/>
      <c r="D7" s="751"/>
      <c r="E7" s="891"/>
      <c r="F7" s="933" t="str">
        <f>IF(E7&lt;&gt;"",IF(C7&lt;&gt;"",E7*D7,""),"")</f>
        <v/>
      </c>
      <c r="G7" s="629"/>
      <c r="H7" s="629"/>
      <c r="I7" s="629"/>
      <c r="J7" s="629"/>
      <c r="K7" s="629"/>
      <c r="L7" s="629"/>
      <c r="M7" s="629"/>
      <c r="N7" s="629"/>
      <c r="O7" s="629"/>
    </row>
    <row r="8" spans="1:15" s="628" customFormat="1" ht="12.75">
      <c r="A8" s="756" t="str">
        <f ca="1">IF(C8&lt;&gt;"",TEXT(MID(CELL("filename",$A$3),FIND("]",CELL("filename",$A$3))+1,32),"0")&amp;"."&amp;TEXT(COUNTIF($C$5:C8,"&lt;&gt;"&amp;""),"0"),"")</f>
        <v/>
      </c>
      <c r="B8" s="943"/>
      <c r="C8" s="752"/>
      <c r="D8" s="751"/>
      <c r="E8" s="944"/>
      <c r="F8" s="933" t="str">
        <f>IF(E8&lt;&gt;"",IF(C8&lt;&gt;"",E8*D8,""),"")</f>
        <v/>
      </c>
      <c r="G8" s="629"/>
      <c r="H8" s="629"/>
      <c r="I8" s="629"/>
      <c r="J8" s="629"/>
      <c r="K8" s="629"/>
      <c r="L8" s="629"/>
      <c r="M8" s="629"/>
      <c r="N8" s="629"/>
      <c r="O8" s="629"/>
    </row>
    <row r="9" spans="1:15" s="628" customFormat="1" ht="12.75">
      <c r="A9" s="782" t="s">
        <v>3041</v>
      </c>
      <c r="B9" s="788" t="s">
        <v>3040</v>
      </c>
      <c r="C9" s="752" t="s">
        <v>39</v>
      </c>
      <c r="D9" s="751">
        <v>1</v>
      </c>
      <c r="E9" s="947"/>
      <c r="F9" s="933"/>
      <c r="G9" s="629"/>
      <c r="H9" s="629"/>
      <c r="I9" s="629"/>
      <c r="J9" s="629"/>
      <c r="K9" s="629"/>
      <c r="L9" s="629"/>
      <c r="M9" s="629"/>
      <c r="N9" s="629"/>
      <c r="O9" s="629"/>
    </row>
    <row r="10" spans="1:15" s="628" customFormat="1" ht="12.75">
      <c r="A10" s="782" t="s">
        <v>3039</v>
      </c>
      <c r="B10" s="788" t="s">
        <v>3038</v>
      </c>
      <c r="C10" s="752" t="s">
        <v>39</v>
      </c>
      <c r="D10" s="751">
        <v>1</v>
      </c>
      <c r="E10" s="947"/>
      <c r="F10" s="933"/>
      <c r="G10" s="629"/>
      <c r="H10" s="629"/>
      <c r="I10" s="629"/>
      <c r="J10" s="629"/>
      <c r="K10" s="629"/>
      <c r="L10" s="629"/>
      <c r="M10" s="629"/>
      <c r="N10" s="629"/>
      <c r="O10" s="629"/>
    </row>
    <row r="11" spans="1:15" s="628" customFormat="1" ht="12.75">
      <c r="A11" s="782" t="s">
        <v>3037</v>
      </c>
      <c r="B11" s="788" t="s">
        <v>3036</v>
      </c>
      <c r="C11" s="752" t="s">
        <v>39</v>
      </c>
      <c r="D11" s="751">
        <v>3</v>
      </c>
      <c r="E11" s="947"/>
      <c r="F11" s="933"/>
      <c r="G11" s="629"/>
      <c r="H11" s="629"/>
      <c r="I11" s="629"/>
      <c r="J11" s="629"/>
      <c r="K11" s="629"/>
      <c r="L11" s="629"/>
      <c r="M11" s="629"/>
      <c r="N11" s="629"/>
      <c r="O11" s="629"/>
    </row>
    <row r="12" spans="1:15" s="628" customFormat="1" ht="12.75">
      <c r="A12" s="782" t="s">
        <v>3035</v>
      </c>
      <c r="B12" s="788" t="s">
        <v>3034</v>
      </c>
      <c r="C12" s="752" t="s">
        <v>39</v>
      </c>
      <c r="D12" s="751">
        <v>1</v>
      </c>
      <c r="E12" s="947"/>
      <c r="F12" s="933"/>
      <c r="G12" s="629"/>
      <c r="H12" s="629"/>
      <c r="I12" s="629"/>
      <c r="J12" s="629"/>
      <c r="K12" s="629"/>
      <c r="L12" s="629"/>
      <c r="M12" s="629"/>
      <c r="N12" s="629"/>
      <c r="O12" s="629"/>
    </row>
    <row r="13" spans="1:15" s="628" customFormat="1" ht="12.75">
      <c r="A13" s="782" t="s">
        <v>3033</v>
      </c>
      <c r="B13" s="788" t="s">
        <v>3032</v>
      </c>
      <c r="C13" s="752" t="s">
        <v>39</v>
      </c>
      <c r="D13" s="751">
        <v>1</v>
      </c>
      <c r="E13" s="947"/>
      <c r="F13" s="933"/>
      <c r="G13" s="629"/>
      <c r="H13" s="629"/>
      <c r="I13" s="629"/>
      <c r="J13" s="629"/>
      <c r="K13" s="629"/>
      <c r="L13" s="629"/>
      <c r="M13" s="629"/>
      <c r="N13" s="629"/>
      <c r="O13" s="629"/>
    </row>
    <row r="14" spans="1:15" s="628" customFormat="1" ht="12.75">
      <c r="A14" s="782" t="str">
        <f ca="1">IF(C14&lt;&gt;"",TEXT(MID(CELL("filename",$A$3),FIND("]",CELL("filename",$A$3))+1,32),"0")&amp;"."&amp;TEXT(COUNTIF($C$5:C14,"&lt;&gt;"&amp;""),"0"),"")</f>
        <v/>
      </c>
      <c r="B14" s="943"/>
      <c r="C14" s="752"/>
      <c r="D14" s="751"/>
      <c r="E14" s="948"/>
      <c r="F14" s="933"/>
      <c r="G14" s="629"/>
      <c r="H14" s="629"/>
      <c r="I14" s="629"/>
      <c r="J14" s="629"/>
      <c r="K14" s="629"/>
      <c r="L14" s="629"/>
      <c r="M14" s="629"/>
      <c r="N14" s="629"/>
      <c r="O14" s="629"/>
    </row>
    <row r="15" spans="1:15" s="628" customFormat="1" ht="12.75">
      <c r="A15" s="782" t="str">
        <f ca="1">IF(C15&lt;&gt;"",TEXT(MID(CELL("filename",$A$3),FIND("]",CELL("filename",$A$3))+1,32),"0")&amp;"."&amp;TEXT(COUNTIF($C$5:C15,"&lt;&gt;"&amp;""),"0"),"")</f>
        <v/>
      </c>
      <c r="B15" s="788"/>
      <c r="C15" s="752"/>
      <c r="D15" s="751"/>
      <c r="E15" s="947"/>
      <c r="F15" s="933"/>
      <c r="G15" s="629"/>
      <c r="H15" s="629"/>
      <c r="I15" s="629"/>
      <c r="J15" s="629"/>
      <c r="K15" s="629"/>
      <c r="L15" s="629"/>
      <c r="M15" s="629"/>
      <c r="N15" s="629"/>
      <c r="O15" s="629"/>
    </row>
    <row r="16" spans="1:15" s="628" customFormat="1" ht="12.75">
      <c r="A16" s="782" t="str">
        <f ca="1">IF(C16&lt;&gt;"",TEXT(MID(CELL("filename",$A$3),FIND("]",CELL("filename",$A$3))+1,32),"0")&amp;"."&amp;TEXT(COUNTIF($C$5:C16,"&lt;&gt;"&amp;""),"0"),"")</f>
        <v/>
      </c>
      <c r="B16" s="788"/>
      <c r="C16" s="752"/>
      <c r="D16" s="751"/>
      <c r="E16" s="833"/>
      <c r="F16" s="933"/>
      <c r="G16" s="629"/>
      <c r="H16" s="629"/>
      <c r="I16" s="629"/>
      <c r="J16" s="629"/>
      <c r="K16" s="629"/>
      <c r="L16" s="629"/>
      <c r="M16" s="629"/>
      <c r="N16" s="629"/>
      <c r="O16" s="629"/>
    </row>
    <row r="17" spans="1:15" s="628" customFormat="1" ht="12.75">
      <c r="A17" s="782" t="str">
        <f ca="1">IF(C17&lt;&gt;"",TEXT(MID(CELL("filename",$A$3),FIND("]",CELL("filename",$A$3))+1,32),"0")&amp;"."&amp;TEXT(COUNTIF($C$5:C17,"&lt;&gt;"&amp;""),"0"),"")</f>
        <v/>
      </c>
      <c r="B17" s="788"/>
      <c r="C17" s="752"/>
      <c r="D17" s="751"/>
      <c r="E17" s="833"/>
      <c r="F17" s="933"/>
      <c r="G17" s="629"/>
      <c r="H17" s="629"/>
      <c r="I17" s="629"/>
      <c r="J17" s="629"/>
      <c r="K17" s="629"/>
      <c r="L17" s="629"/>
      <c r="M17" s="629"/>
      <c r="N17" s="629"/>
      <c r="O17" s="629"/>
    </row>
    <row r="18" spans="1:15" s="628" customFormat="1" ht="12.75">
      <c r="A18" s="782" t="str">
        <f ca="1">IF(C18&lt;&gt;"",TEXT(MID(CELL("filename",$A$3),FIND("]",CELL("filename",$A$3))+1,32),"0")&amp;"."&amp;TEXT(COUNTIF($C$5:C18,"&lt;&gt;"&amp;""),"0"),"")</f>
        <v/>
      </c>
      <c r="B18" s="788"/>
      <c r="C18" s="752"/>
      <c r="D18" s="751"/>
      <c r="E18" s="946"/>
      <c r="F18" s="933" t="str">
        <f>IF(E18&lt;&gt;"",IF(C18&lt;&gt;"",E18*D18,""),"")</f>
        <v/>
      </c>
      <c r="G18" s="629"/>
      <c r="H18" s="629"/>
      <c r="I18" s="629"/>
      <c r="J18" s="629"/>
      <c r="K18" s="629"/>
      <c r="L18" s="629"/>
      <c r="M18" s="629"/>
      <c r="N18" s="629"/>
      <c r="O18" s="629"/>
    </row>
    <row r="19" spans="1:15" s="628" customFormat="1" ht="12.75">
      <c r="A19" s="782" t="str">
        <f ca="1">IF(C19&lt;&gt;"",TEXT(MID(CELL("filename",$A$3),FIND("]",CELL("filename",$A$3))+1,32),"0")&amp;"."&amp;TEXT(COUNTIF($C$5:C19,"&lt;&gt;"&amp;""),"0"),"")</f>
        <v/>
      </c>
      <c r="B19" s="943"/>
      <c r="C19" s="752"/>
      <c r="D19" s="751"/>
      <c r="E19" s="833"/>
      <c r="F19" s="933"/>
      <c r="G19" s="629"/>
      <c r="H19" s="629"/>
      <c r="I19" s="629"/>
      <c r="J19" s="629"/>
      <c r="K19" s="629"/>
      <c r="L19" s="629"/>
      <c r="M19" s="629"/>
      <c r="N19" s="629"/>
      <c r="O19" s="629"/>
    </row>
    <row r="20" spans="1:15" s="628" customFormat="1" ht="12.75">
      <c r="A20" s="782" t="str">
        <f ca="1">IF(C20&lt;&gt;"",TEXT(MID(CELL("filename",$A$3),FIND("]",CELL("filename",$A$3))+1,32),"0")&amp;"."&amp;TEXT(COUNTIF($C$5:C20,"&lt;&gt;"&amp;""),"0"),"")</f>
        <v/>
      </c>
      <c r="B20" s="788"/>
      <c r="C20" s="752"/>
      <c r="D20" s="751"/>
      <c r="E20" s="833"/>
      <c r="F20" s="933"/>
      <c r="G20" s="629"/>
      <c r="H20" s="629"/>
      <c r="I20" s="629"/>
      <c r="J20" s="629"/>
      <c r="K20" s="629"/>
      <c r="L20" s="629"/>
      <c r="M20" s="629"/>
      <c r="N20" s="629"/>
      <c r="O20" s="629"/>
    </row>
    <row r="21" spans="1:15" s="628" customFormat="1" ht="12.75">
      <c r="A21" s="782" t="str">
        <f ca="1">IF(C21&lt;&gt;"",TEXT(MID(CELL("filename",$A$3),FIND("]",CELL("filename",$A$3))+1,32),"0")&amp;"."&amp;TEXT(COUNTIF($C$5:C21,"&lt;&gt;"&amp;""),"0"),"")</f>
        <v/>
      </c>
      <c r="B21" s="788"/>
      <c r="C21" s="752"/>
      <c r="D21" s="751"/>
      <c r="E21" s="833"/>
      <c r="F21" s="933"/>
      <c r="G21" s="629"/>
      <c r="H21" s="629"/>
      <c r="I21" s="629"/>
      <c r="J21" s="629"/>
      <c r="K21" s="629"/>
      <c r="L21" s="629"/>
      <c r="M21" s="629"/>
      <c r="N21" s="629"/>
      <c r="O21" s="629"/>
    </row>
    <row r="22" spans="1:15" s="628" customFormat="1" ht="12.75">
      <c r="A22" s="782" t="str">
        <f ca="1">IF(C22&lt;&gt;"",TEXT(MID(CELL("filename",$A$3),FIND("]",CELL("filename",$A$3))+1,32),"0")&amp;"."&amp;TEXT(COUNTIF($C$5:C22,"&lt;&gt;"&amp;""),"0"),"")</f>
        <v/>
      </c>
      <c r="B22" s="788"/>
      <c r="C22" s="752"/>
      <c r="D22" s="751"/>
      <c r="E22" s="833"/>
      <c r="F22" s="933"/>
      <c r="G22" s="629"/>
      <c r="H22" s="629"/>
      <c r="I22" s="629"/>
      <c r="J22" s="629"/>
      <c r="K22" s="629"/>
      <c r="L22" s="629"/>
      <c r="M22" s="629"/>
      <c r="N22" s="629"/>
      <c r="O22" s="629"/>
    </row>
    <row r="23" spans="1:15" s="628" customFormat="1" ht="12.75">
      <c r="A23" s="782" t="str">
        <f ca="1">IF(C23&lt;&gt;"",TEXT(MID(CELL("filename",$A$3),FIND("]",CELL("filename",$A$3))+1,32),"0")&amp;"."&amp;TEXT(COUNTIF($C$5:C23,"&lt;&gt;"&amp;""),"0"),"")</f>
        <v/>
      </c>
      <c r="B23" s="788"/>
      <c r="C23" s="752"/>
      <c r="D23" s="751"/>
      <c r="E23" s="833"/>
      <c r="F23" s="933"/>
      <c r="G23" s="629"/>
      <c r="H23" s="629"/>
      <c r="I23" s="629"/>
      <c r="J23" s="629"/>
      <c r="K23" s="629"/>
      <c r="L23" s="629"/>
      <c r="M23" s="629"/>
      <c r="N23" s="629"/>
      <c r="O23" s="629"/>
    </row>
    <row r="24" spans="1:15" s="628" customFormat="1" ht="12.75">
      <c r="A24" s="782" t="str">
        <f ca="1">IF(C24&lt;&gt;"",TEXT(MID(CELL("filename",$A$3),FIND("]",CELL("filename",$A$3))+1,32),"0")&amp;"."&amp;TEXT(COUNTIF($C$5:C24,"&lt;&gt;"&amp;""),"0"),"")</f>
        <v/>
      </c>
      <c r="B24" s="788"/>
      <c r="C24" s="752"/>
      <c r="D24" s="751"/>
      <c r="E24" s="833"/>
      <c r="F24" s="933"/>
      <c r="G24" s="629"/>
      <c r="H24" s="629"/>
      <c r="I24" s="629"/>
      <c r="J24" s="629"/>
      <c r="K24" s="629"/>
      <c r="L24" s="629"/>
      <c r="M24" s="629"/>
      <c r="N24" s="629"/>
      <c r="O24" s="629"/>
    </row>
    <row r="25" spans="1:15" s="628" customFormat="1" ht="12.75">
      <c r="A25" s="782" t="str">
        <f ca="1">IF(C25&lt;&gt;"",TEXT(MID(CELL("filename",$A$3),FIND("]",CELL("filename",$A$3))+1,32),"0")&amp;"."&amp;TEXT(COUNTIF($C$5:C25,"&lt;&gt;"&amp;""),"0"),"")</f>
        <v/>
      </c>
      <c r="B25" s="788"/>
      <c r="C25" s="752"/>
      <c r="D25" s="751"/>
      <c r="E25" s="946"/>
      <c r="F25" s="933"/>
      <c r="G25" s="629"/>
      <c r="H25" s="629"/>
      <c r="I25" s="629"/>
      <c r="J25" s="629"/>
      <c r="K25" s="629"/>
      <c r="L25" s="629"/>
      <c r="M25" s="629"/>
      <c r="N25" s="629"/>
      <c r="O25" s="629"/>
    </row>
    <row r="26" spans="1:15" s="628" customFormat="1" ht="12.75">
      <c r="A26" s="782" t="str">
        <f ca="1">IF(C26&lt;&gt;"",TEXT(MID(CELL("filename",$A$3),FIND("]",CELL("filename",$A$3))+1,32),"0")&amp;"."&amp;TEXT(COUNTIF($C$5:C26,"&lt;&gt;"&amp;""),"0"),"")</f>
        <v/>
      </c>
      <c r="B26" s="788"/>
      <c r="C26" s="752"/>
      <c r="D26" s="751"/>
      <c r="E26" s="946"/>
      <c r="F26" s="933"/>
      <c r="G26" s="629"/>
      <c r="H26" s="629"/>
      <c r="I26" s="629"/>
      <c r="J26" s="629"/>
      <c r="K26" s="629"/>
      <c r="L26" s="629"/>
      <c r="M26" s="629"/>
      <c r="N26" s="629"/>
      <c r="O26" s="629"/>
    </row>
    <row r="27" spans="1:15" s="628" customFormat="1" ht="12.75">
      <c r="A27" s="782" t="str">
        <f ca="1">IF(C27&lt;&gt;"",TEXT(MID(CELL("filename",$A$3),FIND("]",CELL("filename",$A$3))+1,32),"0")&amp;"."&amp;TEXT(COUNTIF($C$5:C27,"&lt;&gt;"&amp;""),"0"),"")</f>
        <v/>
      </c>
      <c r="B27" s="788"/>
      <c r="C27" s="752"/>
      <c r="D27" s="751"/>
      <c r="E27" s="946"/>
      <c r="F27" s="933"/>
      <c r="G27" s="629"/>
      <c r="H27" s="629"/>
      <c r="I27" s="629"/>
      <c r="J27" s="629"/>
      <c r="K27" s="629"/>
      <c r="L27" s="629"/>
      <c r="M27" s="629"/>
      <c r="N27" s="629"/>
      <c r="O27" s="629"/>
    </row>
    <row r="28" spans="1:15" s="628" customFormat="1" ht="12.75">
      <c r="A28" s="782" t="str">
        <f ca="1">IF(C28&lt;&gt;"",TEXT(MID(CELL("filename",$A$3),FIND("]",CELL("filename",$A$3))+1,32),"0")&amp;"."&amp;TEXT(COUNTIF($C$5:C28,"&lt;&gt;"&amp;""),"0"),"")</f>
        <v/>
      </c>
      <c r="B28" s="788"/>
      <c r="C28" s="752"/>
      <c r="D28" s="751"/>
      <c r="E28" s="833"/>
      <c r="F28" s="933"/>
      <c r="G28" s="629"/>
      <c r="H28" s="629"/>
      <c r="I28" s="629"/>
      <c r="J28" s="629"/>
      <c r="K28" s="629"/>
      <c r="L28" s="629"/>
      <c r="M28" s="629"/>
      <c r="N28" s="629"/>
      <c r="O28" s="629"/>
    </row>
    <row r="29" spans="1:15" s="628" customFormat="1" ht="12.75">
      <c r="A29" s="782" t="str">
        <f ca="1">IF(C29&lt;&gt;"",TEXT(MID(CELL("filename",$A$3),FIND("]",CELL("filename",$A$3))+1,32),"0")&amp;"."&amp;TEXT(COUNTIF($C$5:C29,"&lt;&gt;"&amp;""),"0"),"")</f>
        <v/>
      </c>
      <c r="B29" s="788"/>
      <c r="C29" s="752"/>
      <c r="D29" s="751"/>
      <c r="E29" s="833"/>
      <c r="F29" s="933"/>
      <c r="G29" s="629"/>
      <c r="H29" s="629"/>
      <c r="I29" s="629"/>
      <c r="J29" s="629"/>
      <c r="K29" s="629"/>
      <c r="L29" s="629"/>
      <c r="M29" s="629"/>
      <c r="N29" s="629"/>
      <c r="O29" s="629"/>
    </row>
    <row r="30" spans="1:15" s="628" customFormat="1" ht="12.75">
      <c r="A30" s="782" t="str">
        <f ca="1">IF(C30&lt;&gt;"",TEXT(MID(CELL("filename",$A$3),FIND("]",CELL("filename",$A$3))+1,32),"0")&amp;"."&amp;TEXT(COUNTIF($C$5:C30,"&lt;&gt;"&amp;""),"0"),"")</f>
        <v/>
      </c>
      <c r="B30" s="788"/>
      <c r="C30" s="752"/>
      <c r="D30" s="751"/>
      <c r="E30" s="833"/>
      <c r="F30" s="933"/>
      <c r="G30" s="629"/>
      <c r="H30" s="629"/>
      <c r="I30" s="629"/>
      <c r="J30" s="629"/>
      <c r="K30" s="629"/>
      <c r="L30" s="629"/>
      <c r="M30" s="629"/>
      <c r="N30" s="629"/>
      <c r="O30" s="629"/>
    </row>
    <row r="31" spans="1:15" s="628" customFormat="1" ht="12.75">
      <c r="A31" s="782" t="str">
        <f ca="1">IF(C31&lt;&gt;"",TEXT(MID(CELL("filename",$A$3),FIND("]",CELL("filename",$A$3))+1,32),"0")&amp;"."&amp;TEXT(COUNTIF($C$5:C31,"&lt;&gt;"&amp;""),"0"),"")</f>
        <v/>
      </c>
      <c r="B31" s="788"/>
      <c r="C31" s="752"/>
      <c r="D31" s="751"/>
      <c r="E31" s="833"/>
      <c r="F31" s="933"/>
      <c r="G31" s="629"/>
      <c r="H31" s="629"/>
      <c r="I31" s="629"/>
      <c r="J31" s="629"/>
      <c r="K31" s="629"/>
      <c r="L31" s="629"/>
      <c r="M31" s="629"/>
      <c r="N31" s="629"/>
      <c r="O31" s="629"/>
    </row>
    <row r="32" spans="1:15" s="628" customFormat="1" ht="12.75">
      <c r="A32" s="782" t="str">
        <f ca="1">IF(C32&lt;&gt;"",TEXT(MID(CELL("filename",$A$3),FIND("]",CELL("filename",$A$3))+1,32),"0")&amp;"."&amp;TEXT(COUNTIF($C$5:C32,"&lt;&gt;"&amp;""),"0"),"")</f>
        <v/>
      </c>
      <c r="B32" s="788"/>
      <c r="C32" s="752"/>
      <c r="D32" s="751"/>
      <c r="E32" s="833"/>
      <c r="F32" s="933"/>
      <c r="G32" s="629"/>
      <c r="H32" s="629"/>
      <c r="I32" s="629"/>
      <c r="J32" s="629"/>
      <c r="K32" s="629"/>
      <c r="L32" s="629"/>
      <c r="M32" s="629"/>
      <c r="N32" s="629"/>
      <c r="O32" s="629"/>
    </row>
    <row r="33" spans="1:15" s="628" customFormat="1" ht="12.75">
      <c r="A33" s="782" t="str">
        <f ca="1">IF(C33&lt;&gt;"",TEXT(MID(CELL("filename",$A$3),FIND("]",CELL("filename",$A$3))+1,32),"0")&amp;"."&amp;TEXT(COUNTIF($C$5:C33,"&lt;&gt;"&amp;""),"0"),"")</f>
        <v/>
      </c>
      <c r="B33" s="788"/>
      <c r="C33" s="752"/>
      <c r="D33" s="751"/>
      <c r="E33" s="833"/>
      <c r="F33" s="933"/>
      <c r="G33" s="629"/>
      <c r="H33" s="629"/>
      <c r="I33" s="629"/>
      <c r="J33" s="629"/>
      <c r="K33" s="629"/>
      <c r="L33" s="629"/>
      <c r="M33" s="629"/>
      <c r="N33" s="629"/>
      <c r="O33" s="629"/>
    </row>
    <row r="34" spans="1:15" s="628" customFormat="1" ht="12.75">
      <c r="A34" s="782" t="str">
        <f ca="1">IF(C34&lt;&gt;"",TEXT(MID(CELL("filename",$A$3),FIND("]",CELL("filename",$A$3))+1,32),"0")&amp;"."&amp;TEXT(COUNTIF($C$5:C34,"&lt;&gt;"&amp;""),"0"),"")</f>
        <v/>
      </c>
      <c r="B34" s="788"/>
      <c r="C34" s="752"/>
      <c r="D34" s="751"/>
      <c r="E34" s="833"/>
      <c r="F34" s="933"/>
      <c r="G34" s="629"/>
      <c r="H34" s="629"/>
      <c r="I34" s="629"/>
      <c r="J34" s="629"/>
      <c r="K34" s="629"/>
      <c r="L34" s="629"/>
      <c r="M34" s="629"/>
      <c r="N34" s="629"/>
      <c r="O34" s="629"/>
    </row>
    <row r="35" spans="1:15" s="628" customFormat="1" ht="12.75">
      <c r="A35" s="782" t="str">
        <f ca="1">IF(C35&lt;&gt;"",TEXT(MID(CELL("filename",$A$3),FIND("]",CELL("filename",$A$3))+1,32),"0")&amp;"."&amp;TEXT(COUNTIF($C$5:C35,"&lt;&gt;"&amp;""),"0"),"")</f>
        <v/>
      </c>
      <c r="B35" s="788"/>
      <c r="C35" s="752"/>
      <c r="D35" s="751"/>
      <c r="E35" s="833"/>
      <c r="F35" s="933"/>
      <c r="G35" s="629"/>
      <c r="H35" s="629"/>
      <c r="I35" s="629"/>
      <c r="J35" s="629"/>
      <c r="K35" s="629"/>
      <c r="L35" s="629"/>
      <c r="M35" s="629"/>
      <c r="N35" s="629"/>
      <c r="O35" s="629"/>
    </row>
    <row r="36" spans="1:15" s="628" customFormat="1" ht="12.75">
      <c r="A36" s="782" t="str">
        <f ca="1">IF(C36&lt;&gt;"",TEXT(MID(CELL("filename",$A$3),FIND("]",CELL("filename",$A$3))+1,32),"0")&amp;"."&amp;TEXT(COUNTIF($C$5:C36,"&lt;&gt;"&amp;""),"0"),"")</f>
        <v/>
      </c>
      <c r="B36" s="788"/>
      <c r="C36" s="752"/>
      <c r="D36" s="751"/>
      <c r="E36" s="833"/>
      <c r="F36" s="933"/>
      <c r="G36" s="629"/>
      <c r="H36" s="629"/>
      <c r="I36" s="629"/>
      <c r="J36" s="629"/>
      <c r="K36" s="629"/>
      <c r="L36" s="629"/>
      <c r="M36" s="629"/>
      <c r="N36" s="629"/>
      <c r="O36" s="629"/>
    </row>
    <row r="37" spans="1:15" s="628" customFormat="1" ht="12.75">
      <c r="A37" s="782" t="str">
        <f ca="1">IF(C37&lt;&gt;"",TEXT(MID(CELL("filename",$A$3),FIND("]",CELL("filename",$A$3))+1,32),"0")&amp;"."&amp;TEXT(COUNTIF($C$5:C37,"&lt;&gt;"&amp;""),"0"),"")</f>
        <v/>
      </c>
      <c r="B37" s="788"/>
      <c r="C37" s="752"/>
      <c r="D37" s="751"/>
      <c r="E37" s="833"/>
      <c r="F37" s="933"/>
      <c r="G37" s="629"/>
      <c r="H37" s="629"/>
      <c r="I37" s="629"/>
      <c r="J37" s="629"/>
      <c r="K37" s="629"/>
      <c r="L37" s="629"/>
      <c r="M37" s="629"/>
      <c r="N37" s="629"/>
      <c r="O37" s="629"/>
    </row>
    <row r="38" spans="1:15" s="628" customFormat="1" ht="12.75">
      <c r="A38" s="782" t="str">
        <f ca="1">IF(C38&lt;&gt;"",TEXT(MID(CELL("filename",$A$3),FIND("]",CELL("filename",$A$3))+1,32),"0")&amp;"."&amp;TEXT(COUNTIF($C$5:C38,"&lt;&gt;"&amp;""),"0"),"")</f>
        <v/>
      </c>
      <c r="B38" s="788"/>
      <c r="C38" s="752"/>
      <c r="D38" s="751"/>
      <c r="E38" s="833"/>
      <c r="F38" s="933"/>
      <c r="G38" s="629"/>
      <c r="H38" s="629"/>
      <c r="I38" s="629"/>
      <c r="J38" s="629"/>
      <c r="K38" s="629"/>
      <c r="L38" s="629"/>
      <c r="M38" s="629"/>
      <c r="N38" s="629"/>
      <c r="O38" s="629"/>
    </row>
    <row r="39" spans="1:15" s="628" customFormat="1" ht="12.75">
      <c r="A39" s="782" t="str">
        <f ca="1">IF(C39&lt;&gt;"",TEXT(MID(CELL("filename",$A$3),FIND("]",CELL("filename",$A$3))+1,32),"0")&amp;"."&amp;TEXT(COUNTIF($C$5:C39,"&lt;&gt;"&amp;""),"0"),"")</f>
        <v/>
      </c>
      <c r="B39" s="788"/>
      <c r="C39" s="752"/>
      <c r="D39" s="751"/>
      <c r="E39" s="833"/>
      <c r="F39" s="933"/>
      <c r="G39" s="629"/>
      <c r="H39" s="629"/>
      <c r="I39" s="629"/>
      <c r="J39" s="629"/>
      <c r="K39" s="629"/>
      <c r="L39" s="629"/>
      <c r="M39" s="629"/>
      <c r="N39" s="629"/>
      <c r="O39" s="629"/>
    </row>
    <row r="40" spans="1:15" s="628" customFormat="1" ht="12.75">
      <c r="A40" s="782" t="str">
        <f ca="1">IF(C40&lt;&gt;"",TEXT(MID(CELL("filename",$A$3),FIND("]",CELL("filename",$A$3))+1,32),"0")&amp;"."&amp;TEXT(COUNTIF($C$5:C40,"&lt;&gt;"&amp;""),"0"),"")</f>
        <v/>
      </c>
      <c r="B40" s="788"/>
      <c r="C40" s="752"/>
      <c r="D40" s="751"/>
      <c r="E40" s="833"/>
      <c r="F40" s="933"/>
      <c r="G40" s="629"/>
      <c r="H40" s="629"/>
      <c r="I40" s="629"/>
      <c r="J40" s="629"/>
      <c r="K40" s="629"/>
      <c r="L40" s="629"/>
      <c r="M40" s="629"/>
      <c r="N40" s="629"/>
      <c r="O40" s="629"/>
    </row>
    <row r="41" spans="1:15" s="628" customFormat="1" ht="12.75">
      <c r="A41" s="782" t="str">
        <f ca="1">IF(C41&lt;&gt;"",TEXT(MID(CELL("filename",$A$3),FIND("]",CELL("filename",$A$3))+1,32),"0")&amp;"."&amp;TEXT(COUNTIF($C$5:C41,"&lt;&gt;"&amp;""),"0"),"")</f>
        <v/>
      </c>
      <c r="B41" s="788"/>
      <c r="C41" s="752"/>
      <c r="D41" s="751"/>
      <c r="E41" s="946"/>
      <c r="F41" s="933"/>
      <c r="G41" s="629"/>
      <c r="H41" s="629"/>
      <c r="I41" s="629"/>
      <c r="J41" s="629"/>
      <c r="K41" s="629"/>
      <c r="L41" s="629"/>
      <c r="M41" s="629"/>
      <c r="N41" s="629"/>
      <c r="O41" s="629"/>
    </row>
    <row r="42" spans="1:15" s="628" customFormat="1" ht="12.75">
      <c r="A42" s="782" t="str">
        <f ca="1">IF(C42&lt;&gt;"",TEXT(MID(CELL("filename",$A$3),FIND("]",CELL("filename",$A$3))+1,32),"0")&amp;"."&amp;TEXT(COUNTIF($C$5:C42,"&lt;&gt;"&amp;""),"0"),"")</f>
        <v/>
      </c>
      <c r="B42" s="788"/>
      <c r="C42" s="752"/>
      <c r="D42" s="751"/>
      <c r="E42" s="891"/>
      <c r="F42" s="933"/>
      <c r="G42" s="629"/>
      <c r="H42" s="629"/>
      <c r="I42" s="629"/>
      <c r="J42" s="629"/>
      <c r="K42" s="629"/>
      <c r="L42" s="629"/>
      <c r="M42" s="629"/>
      <c r="N42" s="629"/>
      <c r="O42" s="629"/>
    </row>
    <row r="43" spans="1:15" s="628" customFormat="1" ht="12.75">
      <c r="A43" s="782" t="str">
        <f ca="1">IF(C43&lt;&gt;"",TEXT(MID(CELL("filename",$A$3),FIND("]",CELL("filename",$A$3))+1,32),"0")&amp;"."&amp;TEXT(COUNTIF($C$5:C43,"&lt;&gt;"&amp;""),"0"),"")</f>
        <v/>
      </c>
      <c r="B43" s="943"/>
      <c r="C43" s="752"/>
      <c r="D43" s="751"/>
      <c r="E43" s="833"/>
      <c r="F43" s="933"/>
      <c r="G43" s="629"/>
      <c r="H43" s="629"/>
      <c r="I43" s="629"/>
      <c r="J43" s="629"/>
      <c r="K43" s="629"/>
      <c r="L43" s="629"/>
      <c r="M43" s="629"/>
      <c r="N43" s="629"/>
      <c r="O43" s="629"/>
    </row>
    <row r="44" spans="1:15" s="628" customFormat="1" ht="12.75">
      <c r="A44" s="782" t="str">
        <f ca="1">IF(C44&lt;&gt;"",TEXT(MID(CELL("filename",$A$3),FIND("]",CELL("filename",$A$3))+1,32),"0")&amp;"."&amp;TEXT(COUNTIF($C$5:C44,"&lt;&gt;"&amp;""),"0"),"")</f>
        <v/>
      </c>
      <c r="B44" s="788"/>
      <c r="C44" s="752"/>
      <c r="D44" s="751"/>
      <c r="E44" s="833"/>
      <c r="F44" s="933"/>
      <c r="G44" s="629"/>
      <c r="H44" s="629"/>
      <c r="I44" s="629"/>
      <c r="J44" s="629"/>
      <c r="K44" s="629"/>
      <c r="L44" s="629"/>
      <c r="M44" s="629"/>
      <c r="N44" s="629"/>
      <c r="O44" s="629"/>
    </row>
    <row r="45" spans="1:15" s="628" customFormat="1" ht="12.75">
      <c r="A45" s="782" t="str">
        <f ca="1">IF(C45&lt;&gt;"",TEXT(MID(CELL("filename",$A$3),FIND("]",CELL("filename",$A$3))+1,32),"0")&amp;"."&amp;TEXT(COUNTIF($C$5:C45,"&lt;&gt;"&amp;""),"0"),"")</f>
        <v/>
      </c>
      <c r="B45" s="788"/>
      <c r="C45" s="752"/>
      <c r="D45" s="751"/>
      <c r="E45" s="833"/>
      <c r="F45" s="933"/>
      <c r="G45" s="629"/>
      <c r="H45" s="629"/>
      <c r="I45" s="629"/>
      <c r="J45" s="629"/>
      <c r="K45" s="629"/>
      <c r="L45" s="629"/>
      <c r="M45" s="629"/>
      <c r="N45" s="629"/>
      <c r="O45" s="629"/>
    </row>
    <row r="46" spans="1:15" s="628" customFormat="1" ht="12.75">
      <c r="A46" s="782"/>
      <c r="B46" s="788"/>
      <c r="C46" s="752"/>
      <c r="D46" s="751"/>
      <c r="E46" s="833"/>
      <c r="F46" s="933"/>
      <c r="G46" s="629"/>
      <c r="H46" s="629"/>
      <c r="I46" s="629"/>
      <c r="J46" s="629"/>
      <c r="K46" s="629"/>
      <c r="L46" s="629"/>
      <c r="M46" s="629"/>
      <c r="N46" s="629"/>
      <c r="O46" s="629"/>
    </row>
    <row r="47" spans="1:15" s="628" customFormat="1" ht="12.75">
      <c r="A47" s="782"/>
      <c r="B47" s="788"/>
      <c r="C47" s="752"/>
      <c r="D47" s="751"/>
      <c r="E47" s="833"/>
      <c r="F47" s="933"/>
      <c r="G47" s="629"/>
      <c r="H47" s="629"/>
      <c r="I47" s="629"/>
      <c r="J47" s="629"/>
      <c r="K47" s="629"/>
      <c r="L47" s="629"/>
      <c r="M47" s="629"/>
      <c r="N47" s="629"/>
      <c r="O47" s="629"/>
    </row>
    <row r="48" spans="1:15" s="628" customFormat="1" ht="12.75">
      <c r="A48" s="782"/>
      <c r="B48" s="788"/>
      <c r="C48" s="752"/>
      <c r="D48" s="751"/>
      <c r="E48" s="833"/>
      <c r="F48" s="933"/>
      <c r="G48" s="629"/>
      <c r="H48" s="629"/>
      <c r="I48" s="629"/>
      <c r="J48" s="629"/>
      <c r="K48" s="629"/>
      <c r="L48" s="629"/>
      <c r="M48" s="629"/>
      <c r="N48" s="629"/>
      <c r="O48" s="629"/>
    </row>
    <row r="49" spans="1:15" s="628" customFormat="1" ht="12.75">
      <c r="A49" s="782"/>
      <c r="B49" s="788"/>
      <c r="C49" s="752"/>
      <c r="D49" s="751"/>
      <c r="E49" s="833"/>
      <c r="F49" s="933"/>
      <c r="G49" s="629"/>
      <c r="H49" s="629"/>
      <c r="I49" s="629"/>
      <c r="J49" s="629"/>
      <c r="K49" s="629"/>
      <c r="L49" s="629"/>
      <c r="M49" s="629"/>
      <c r="N49" s="629"/>
      <c r="O49" s="629"/>
    </row>
    <row r="50" spans="1:15" s="628" customFormat="1" ht="12.75">
      <c r="A50" s="782"/>
      <c r="B50" s="788"/>
      <c r="C50" s="752"/>
      <c r="D50" s="751"/>
      <c r="E50" s="833"/>
      <c r="F50" s="933"/>
      <c r="G50" s="629"/>
      <c r="H50" s="629"/>
      <c r="I50" s="629"/>
      <c r="J50" s="629"/>
      <c r="K50" s="629"/>
      <c r="L50" s="629"/>
      <c r="M50" s="629"/>
      <c r="N50" s="629"/>
      <c r="O50" s="629"/>
    </row>
    <row r="51" spans="1:15" s="628" customFormat="1" ht="12.75">
      <c r="A51" s="782"/>
      <c r="B51" s="788"/>
      <c r="C51" s="752"/>
      <c r="D51" s="751"/>
      <c r="E51" s="833"/>
      <c r="F51" s="933"/>
      <c r="G51" s="629"/>
      <c r="H51" s="629"/>
      <c r="I51" s="629"/>
      <c r="J51" s="629"/>
      <c r="K51" s="629"/>
      <c r="L51" s="629"/>
      <c r="M51" s="629"/>
      <c r="N51" s="629"/>
      <c r="O51" s="629"/>
    </row>
    <row r="52" spans="1:15" s="628" customFormat="1" ht="12.75">
      <c r="A52" s="782"/>
      <c r="B52" s="788"/>
      <c r="C52" s="752"/>
      <c r="D52" s="751"/>
      <c r="E52" s="833"/>
      <c r="F52" s="933"/>
      <c r="G52" s="629"/>
      <c r="H52" s="629"/>
      <c r="I52" s="629"/>
      <c r="J52" s="629"/>
      <c r="K52" s="629"/>
      <c r="L52" s="629"/>
      <c r="M52" s="629"/>
      <c r="N52" s="629"/>
      <c r="O52" s="629"/>
    </row>
    <row r="53" spans="1:15">
      <c r="A53" s="1158" t="s">
        <v>1839</v>
      </c>
      <c r="B53" s="1159"/>
      <c r="C53" s="1159"/>
      <c r="D53" s="1159"/>
      <c r="E53" s="1160"/>
      <c r="F53" s="860"/>
    </row>
    <row r="54" spans="1:15">
      <c r="A54" s="590"/>
      <c r="B54" s="590"/>
      <c r="C54" s="590"/>
      <c r="D54" s="590"/>
    </row>
    <row r="55" spans="1:15">
      <c r="A55" s="590"/>
      <c r="B55" s="590"/>
      <c r="C55" s="590"/>
      <c r="D55" s="590"/>
    </row>
    <row r="56" spans="1:15">
      <c r="A56" s="590"/>
      <c r="B56" s="590"/>
      <c r="C56" s="590"/>
      <c r="D56" s="590"/>
    </row>
    <row r="57" spans="1:15">
      <c r="A57" s="590"/>
      <c r="B57" s="590"/>
      <c r="C57" s="590"/>
      <c r="D57" s="590"/>
    </row>
    <row r="58" spans="1:15">
      <c r="A58" s="590"/>
      <c r="B58" s="590"/>
      <c r="C58" s="590"/>
      <c r="D58" s="590"/>
    </row>
    <row r="59" spans="1:15">
      <c r="A59" s="590"/>
      <c r="B59" s="590"/>
      <c r="C59" s="590"/>
      <c r="D59" s="590"/>
    </row>
    <row r="60" spans="1:15">
      <c r="A60" s="590"/>
      <c r="B60" s="590"/>
      <c r="C60" s="590"/>
      <c r="D60" s="590"/>
    </row>
    <row r="61" spans="1:15">
      <c r="A61" s="590"/>
      <c r="B61" s="590"/>
      <c r="C61" s="590"/>
      <c r="D61" s="590"/>
    </row>
    <row r="62" spans="1:15">
      <c r="A62" s="590"/>
      <c r="B62" s="590"/>
      <c r="C62" s="590"/>
      <c r="D62" s="590"/>
    </row>
    <row r="63" spans="1:15">
      <c r="A63" s="590"/>
      <c r="B63" s="590"/>
      <c r="C63" s="590"/>
      <c r="D63" s="590"/>
    </row>
    <row r="64" spans="1:15">
      <c r="A64" s="590"/>
      <c r="B64" s="590"/>
      <c r="C64" s="590"/>
      <c r="D64" s="590"/>
    </row>
    <row r="65" s="590" customFormat="1"/>
    <row r="66" s="590" customFormat="1"/>
    <row r="67" s="590" customFormat="1"/>
    <row r="68" s="590" customFormat="1"/>
    <row r="69" s="590" customFormat="1"/>
    <row r="70" s="590" customFormat="1"/>
    <row r="71" s="590" customFormat="1"/>
    <row r="72" s="590" customFormat="1"/>
    <row r="73" s="590" customFormat="1"/>
    <row r="74" s="590" customFormat="1"/>
    <row r="75" s="590" customFormat="1"/>
    <row r="76" s="590" customFormat="1"/>
    <row r="77" s="590" customFormat="1"/>
    <row r="78" s="590" customFormat="1"/>
    <row r="79" s="590" customFormat="1"/>
    <row r="80" s="590" customFormat="1"/>
    <row r="81" s="590" customFormat="1"/>
    <row r="82" s="590" customFormat="1"/>
    <row r="83" s="590" customFormat="1"/>
    <row r="84" s="590" customFormat="1"/>
    <row r="85" s="590" customFormat="1"/>
    <row r="86" s="590" customFormat="1"/>
    <row r="87" s="590" customFormat="1"/>
    <row r="88" s="590" customFormat="1"/>
    <row r="89" s="590" customFormat="1"/>
    <row r="90" s="590" customFormat="1"/>
    <row r="91" s="590" customFormat="1"/>
    <row r="92" s="590" customFormat="1"/>
    <row r="93" s="590" customFormat="1"/>
    <row r="94" s="590" customFormat="1"/>
    <row r="95" s="590" customFormat="1"/>
    <row r="96" s="590" customFormat="1"/>
    <row r="97" s="590" customFormat="1"/>
    <row r="98" s="590" customFormat="1"/>
    <row r="99" s="590" customFormat="1"/>
    <row r="100" s="590" customFormat="1"/>
    <row r="101" s="590" customFormat="1"/>
    <row r="102" s="590" customFormat="1"/>
    <row r="103" s="590" customFormat="1"/>
    <row r="104" s="590" customFormat="1"/>
    <row r="105" s="590" customFormat="1"/>
    <row r="106" s="590" customFormat="1"/>
    <row r="107" s="590" customFormat="1"/>
    <row r="108" s="590" customFormat="1"/>
    <row r="109" s="590" customFormat="1"/>
    <row r="110" s="590" customFormat="1"/>
    <row r="111" s="590" customFormat="1"/>
    <row r="112" s="590" customFormat="1"/>
    <row r="113" s="590" customFormat="1"/>
    <row r="114" s="590" customFormat="1"/>
    <row r="115" s="590" customFormat="1"/>
    <row r="116" s="590" customFormat="1"/>
    <row r="117" s="590" customFormat="1"/>
    <row r="118" s="590" customFormat="1"/>
    <row r="119" s="590" customFormat="1"/>
    <row r="120" s="590" customFormat="1"/>
    <row r="121" s="590" customFormat="1"/>
    <row r="122" s="590" customFormat="1"/>
    <row r="123" s="590" customFormat="1"/>
    <row r="124" s="590" customFormat="1"/>
    <row r="125" s="590" customFormat="1"/>
    <row r="126" s="590" customFormat="1"/>
    <row r="127" s="590" customFormat="1"/>
    <row r="128" s="590" customFormat="1"/>
    <row r="129" s="590" customFormat="1"/>
    <row r="130" s="590" customFormat="1"/>
    <row r="131" s="590" customFormat="1"/>
    <row r="132" s="590" customFormat="1"/>
    <row r="133" s="590" customFormat="1"/>
    <row r="134" s="590" customFormat="1"/>
    <row r="135" s="590" customFormat="1"/>
    <row r="136" s="590" customFormat="1"/>
    <row r="137" s="590" customFormat="1"/>
    <row r="138" s="590" customFormat="1"/>
    <row r="139" s="590" customFormat="1"/>
    <row r="140" s="590" customFormat="1"/>
    <row r="141" s="590" customFormat="1"/>
    <row r="142" s="590" customFormat="1"/>
    <row r="143" s="590" customFormat="1"/>
    <row r="144" s="590" customFormat="1"/>
    <row r="145" s="590" customFormat="1"/>
    <row r="146" s="590" customFormat="1"/>
    <row r="147" s="590" customFormat="1"/>
    <row r="148" s="590" customFormat="1"/>
    <row r="149" s="590" customFormat="1"/>
    <row r="150" s="590" customFormat="1"/>
    <row r="151" s="590" customFormat="1"/>
    <row r="152" s="590" customFormat="1"/>
    <row r="153" s="590" customFormat="1"/>
    <row r="154" s="590" customFormat="1"/>
    <row r="155" s="590" customFormat="1"/>
  </sheetData>
  <sheetProtection algorithmName="SHA-512" hashValue="k7sqPE9BBQ6fReHucPPcu3GMPfHQ0ajVCiyngQLv05qycM96caJBe8AGYiPccQrSATXRc7wYUROi2iDuxxdpZA==" saltValue="CDcTX003wC5thoh3xbxtUg==" spinCount="100000" sheet="1" objects="1" scenarios="1"/>
  <protectedRanges>
    <protectedRange sqref="F5:F52" name="Sheet 1_2_2_1_1" securityDescriptor="O:WDG:WDD:(A;;CC;;;WD)"/>
  </protectedRanges>
  <mergeCells count="1">
    <mergeCell ref="A53:E53"/>
  </mergeCells>
  <printOptions horizontalCentered="1"/>
  <pageMargins left="0.39370078740157483" right="0.39370078740157483" top="0.39370078740157483" bottom="0.59055118110236227" header="0.39370078740157483" footer="0.39370078740157483"/>
  <pageSetup paperSize="9" orientation="portrait" useFirstPageNumber="1" r:id="rId1"/>
  <headerFooter>
    <oddHeader xml:space="preserve">&amp;R&amp;"+,Regular"&amp;8&amp;K01+010&amp;G
</oddHeader>
    <oddFooter xml:space="preserve">&amp;L&amp;A&amp;R&amp;P </oddFooter>
  </headerFooter>
  <legacyDrawingHF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61"/>
  <sheetViews>
    <sheetView showWhiteSpace="0" view="pageBreakPreview" zoomScale="120" zoomScaleNormal="100" zoomScaleSheetLayoutView="120" workbookViewId="0">
      <selection sqref="A1:F1048576"/>
    </sheetView>
  </sheetViews>
  <sheetFormatPr defaultColWidth="8" defaultRowHeight="15"/>
  <cols>
    <col min="1" max="1" width="7" style="595" customWidth="1"/>
    <col min="2" max="2" width="46.5703125" style="595" customWidth="1"/>
    <col min="3" max="3" width="7.5703125" style="595" customWidth="1"/>
    <col min="4" max="4" width="6.42578125" style="595" customWidth="1"/>
    <col min="5" max="5" width="11.28515625" style="595" customWidth="1"/>
    <col min="6" max="6" width="15.7109375" style="595" customWidth="1"/>
    <col min="7" max="16384" width="8" style="590"/>
  </cols>
  <sheetData>
    <row r="1" spans="1:15" s="628" customFormat="1" ht="14.1" customHeight="1">
      <c r="A1" s="776" t="str">
        <f>[11]MS!G2</f>
        <v>A878</v>
      </c>
      <c r="B1" s="775" t="str">
        <f>[11]MS!H2</f>
        <v>Civil Aviation</v>
      </c>
      <c r="C1" s="774"/>
      <c r="D1" s="716"/>
      <c r="E1" s="716"/>
      <c r="F1" s="716"/>
    </row>
    <row r="2" spans="1:15" s="628" customFormat="1" ht="14.1" customHeight="1">
      <c r="A2" s="775" t="str">
        <f>Index!B35</f>
        <v>6.27 - PS - Provisional Sums</v>
      </c>
      <c r="B2" s="775"/>
      <c r="C2" s="774"/>
      <c r="D2" s="716"/>
      <c r="E2" s="716"/>
      <c r="F2" s="716"/>
    </row>
    <row r="3" spans="1:15" s="628" customFormat="1" ht="14.1" customHeight="1">
      <c r="A3" s="945" t="s">
        <v>2018</v>
      </c>
      <c r="B3" s="945"/>
      <c r="C3" s="771"/>
      <c r="D3" s="716"/>
      <c r="E3" s="716"/>
      <c r="F3" s="716"/>
    </row>
    <row r="4" spans="1:15" s="628" customFormat="1" ht="14.1" customHeight="1">
      <c r="A4" s="875" t="s">
        <v>2017</v>
      </c>
      <c r="B4" s="874" t="s">
        <v>0</v>
      </c>
      <c r="C4" s="874" t="s">
        <v>713</v>
      </c>
      <c r="D4" s="874" t="s">
        <v>714</v>
      </c>
      <c r="E4" s="949" t="s">
        <v>715</v>
      </c>
      <c r="F4" s="949" t="s">
        <v>275</v>
      </c>
    </row>
    <row r="5" spans="1:15" s="628" customFormat="1" ht="12.75">
      <c r="A5" s="756" t="str">
        <f ca="1">IF(C5&lt;&gt;"",TEXT(MID(CELL("filename",#REF!),FIND("]",CELL("filename",#REF!))+1,32),"0")&amp;"."&amp;TEXT(COUNTIF($C$5:C5,"&lt;&gt;"&amp;""),"0"),"")</f>
        <v/>
      </c>
      <c r="B5" s="758"/>
      <c r="C5" s="752"/>
      <c r="D5" s="751"/>
      <c r="E5" s="833"/>
      <c r="F5" s="933" t="str">
        <f t="shared" ref="F5:F21" si="0">IF(E5&lt;&gt;"",IF(C5&lt;&gt;"",E5*D5,""),"")</f>
        <v/>
      </c>
    </row>
    <row r="6" spans="1:15" s="628" customFormat="1" ht="17.25">
      <c r="A6" s="800" t="str">
        <f ca="1">IF(C6&lt;&gt;"",TEXT(MID(CELL("filename",$A$1),FIND("]",CELL("filename",$A$1))+1,32),"0")&amp;"."&amp;TEXT(COUNTIF($C$5:C6,"&lt;&gt;"&amp;""),"0"),"")</f>
        <v/>
      </c>
      <c r="B6" s="767" t="s">
        <v>3073</v>
      </c>
      <c r="C6" s="752"/>
      <c r="D6" s="751"/>
      <c r="E6" s="833"/>
      <c r="F6" s="933" t="str">
        <f t="shared" si="0"/>
        <v/>
      </c>
      <c r="G6" s="629"/>
      <c r="H6" s="629"/>
      <c r="I6" s="629"/>
      <c r="J6" s="629"/>
      <c r="K6" s="629"/>
      <c r="L6" s="629"/>
      <c r="M6" s="629"/>
      <c r="N6" s="629"/>
      <c r="O6" s="629"/>
    </row>
    <row r="7" spans="1:15" s="628" customFormat="1" ht="24">
      <c r="A7" s="782" t="str">
        <f ca="1">IF(C7&lt;&gt;"",TEXT(MID(CELL("filename",$A$3),FIND("]",CELL("filename",$A$3))+1,32),"0")&amp;"."&amp;TEXT(COUNTIF($C$5:C7,"&lt;&gt;"&amp;""),"0"),"")</f>
        <v/>
      </c>
      <c r="B7" s="759" t="s">
        <v>3072</v>
      </c>
      <c r="C7" s="752"/>
      <c r="D7" s="751"/>
      <c r="E7" s="833"/>
      <c r="F7" s="933" t="str">
        <f t="shared" si="0"/>
        <v/>
      </c>
      <c r="G7" s="629"/>
      <c r="H7" s="629"/>
      <c r="I7" s="629"/>
      <c r="J7" s="629"/>
      <c r="K7" s="629"/>
      <c r="L7" s="629"/>
      <c r="M7" s="629"/>
      <c r="N7" s="629"/>
      <c r="O7" s="629"/>
    </row>
    <row r="8" spans="1:15" s="628" customFormat="1" ht="12.75">
      <c r="A8" s="782" t="str">
        <f ca="1">IF(C8&lt;&gt;"",TEXT(MID(CELL("filename",$A$3),FIND("]",CELL("filename",$A$3))+1,32),"0")&amp;"."&amp;TEXT(COUNTIF($C$5:C8,"&lt;&gt;"&amp;""),"0"),"")</f>
        <v/>
      </c>
      <c r="B8" s="788"/>
      <c r="C8" s="752"/>
      <c r="D8" s="751"/>
      <c r="E8" s="833"/>
      <c r="F8" s="933" t="str">
        <f t="shared" si="0"/>
        <v/>
      </c>
      <c r="G8" s="629"/>
      <c r="H8" s="629"/>
      <c r="I8" s="629"/>
      <c r="J8" s="629"/>
      <c r="K8" s="629"/>
      <c r="L8" s="629"/>
      <c r="M8" s="629"/>
      <c r="N8" s="629"/>
      <c r="O8" s="629"/>
    </row>
    <row r="9" spans="1:15" s="628" customFormat="1" ht="12.75">
      <c r="A9" s="782" t="s">
        <v>3071</v>
      </c>
      <c r="B9" s="788" t="s">
        <v>3070</v>
      </c>
      <c r="C9" s="752" t="s">
        <v>39</v>
      </c>
      <c r="D9" s="751">
        <v>1</v>
      </c>
      <c r="E9" s="833">
        <v>50000</v>
      </c>
      <c r="F9" s="933">
        <f t="shared" si="0"/>
        <v>50000</v>
      </c>
      <c r="G9" s="629"/>
      <c r="H9" s="629"/>
      <c r="I9" s="629"/>
      <c r="J9" s="629"/>
      <c r="K9" s="629"/>
      <c r="L9" s="629"/>
      <c r="M9" s="629"/>
      <c r="N9" s="629"/>
      <c r="O9" s="629"/>
    </row>
    <row r="10" spans="1:15" s="628" customFormat="1" ht="12.75">
      <c r="A10" s="782" t="str">
        <f ca="1">IF(C10&lt;&gt;"",TEXT(MID(CELL("filename",$A$3),FIND("]",CELL("filename",$A$3))+1,32),"0")&amp;"."&amp;TEXT(COUNTIF($C$5:C10,"&lt;&gt;"&amp;""),"0"),"")</f>
        <v/>
      </c>
      <c r="B10" s="788"/>
      <c r="C10" s="752"/>
      <c r="D10" s="751"/>
      <c r="E10" s="833"/>
      <c r="F10" s="933" t="str">
        <f t="shared" si="0"/>
        <v/>
      </c>
      <c r="G10" s="629"/>
      <c r="H10" s="629"/>
      <c r="I10" s="629"/>
      <c r="J10" s="629"/>
      <c r="K10" s="629"/>
      <c r="L10" s="629"/>
      <c r="M10" s="629"/>
      <c r="N10" s="629"/>
      <c r="O10" s="629"/>
    </row>
    <row r="11" spans="1:15" s="628" customFormat="1" ht="12.75">
      <c r="A11" s="782" t="s">
        <v>3069</v>
      </c>
      <c r="B11" s="939" t="s">
        <v>3068</v>
      </c>
      <c r="C11" s="751" t="s">
        <v>39</v>
      </c>
      <c r="D11" s="751">
        <v>1</v>
      </c>
      <c r="E11" s="833">
        <v>132500</v>
      </c>
      <c r="F11" s="933">
        <f t="shared" si="0"/>
        <v>132500</v>
      </c>
      <c r="G11" s="629"/>
      <c r="H11" s="629"/>
      <c r="I11" s="629"/>
      <c r="J11" s="629"/>
      <c r="K11" s="629"/>
      <c r="L11" s="629"/>
      <c r="M11" s="629"/>
      <c r="N11" s="629"/>
      <c r="O11" s="629"/>
    </row>
    <row r="12" spans="1:15" s="628" customFormat="1" ht="12.75">
      <c r="A12" s="782" t="str">
        <f ca="1">IF(C12&lt;&gt;"",TEXT(MID(CELL("filename",$A$3),FIND("]",CELL("filename",$A$3))+1,32),"0")&amp;"."&amp;TEXT(COUNTIF($C$5:C12,"&lt;&gt;"&amp;""),"0"),"")</f>
        <v/>
      </c>
      <c r="B12" s="939"/>
      <c r="C12" s="751"/>
      <c r="D12" s="751"/>
      <c r="E12" s="833"/>
      <c r="F12" s="933" t="str">
        <f t="shared" si="0"/>
        <v/>
      </c>
      <c r="G12" s="629"/>
      <c r="H12" s="629"/>
      <c r="I12" s="629"/>
      <c r="J12" s="629"/>
      <c r="K12" s="629"/>
      <c r="L12" s="629"/>
      <c r="M12" s="629"/>
      <c r="N12" s="629"/>
      <c r="O12" s="629"/>
    </row>
    <row r="13" spans="1:15" s="628" customFormat="1" ht="12.75">
      <c r="A13" s="782" t="s">
        <v>3067</v>
      </c>
      <c r="B13" s="939" t="s">
        <v>3066</v>
      </c>
      <c r="C13" s="751" t="s">
        <v>39</v>
      </c>
      <c r="D13" s="751">
        <v>1</v>
      </c>
      <c r="E13" s="833">
        <v>15000</v>
      </c>
      <c r="F13" s="933">
        <f t="shared" si="0"/>
        <v>15000</v>
      </c>
      <c r="G13" s="629"/>
      <c r="H13" s="629"/>
      <c r="I13" s="629"/>
      <c r="J13" s="629"/>
      <c r="K13" s="629"/>
      <c r="L13" s="629"/>
      <c r="M13" s="629"/>
      <c r="N13" s="629"/>
      <c r="O13" s="629"/>
    </row>
    <row r="14" spans="1:15" s="628" customFormat="1" ht="12.75">
      <c r="A14" s="782" t="str">
        <f ca="1">IF(C14&lt;&gt;"",TEXT(MID(CELL("filename",$A$3),FIND("]",CELL("filename",$A$3))+1,32),"0")&amp;"."&amp;TEXT(COUNTIF($C$5:C14,"&lt;&gt;"&amp;""),"0"),"")</f>
        <v/>
      </c>
      <c r="B14" s="939"/>
      <c r="C14" s="751"/>
      <c r="D14" s="751"/>
      <c r="E14" s="833"/>
      <c r="F14" s="933" t="str">
        <f t="shared" si="0"/>
        <v/>
      </c>
      <c r="G14" s="629"/>
      <c r="H14" s="629"/>
      <c r="I14" s="629"/>
      <c r="J14" s="629"/>
      <c r="K14" s="629"/>
      <c r="L14" s="629"/>
      <c r="M14" s="629"/>
      <c r="N14" s="629"/>
      <c r="O14" s="629"/>
    </row>
    <row r="15" spans="1:15" s="628" customFormat="1" ht="12.75">
      <c r="A15" s="782" t="s">
        <v>3065</v>
      </c>
      <c r="B15" s="939" t="s">
        <v>3064</v>
      </c>
      <c r="C15" s="751" t="s">
        <v>39</v>
      </c>
      <c r="D15" s="751">
        <v>1</v>
      </c>
      <c r="E15" s="833">
        <v>100000</v>
      </c>
      <c r="F15" s="933">
        <f t="shared" si="0"/>
        <v>100000</v>
      </c>
      <c r="G15" s="629"/>
      <c r="H15" s="629"/>
      <c r="I15" s="629"/>
      <c r="J15" s="629"/>
      <c r="K15" s="629"/>
      <c r="L15" s="629"/>
      <c r="M15" s="629"/>
      <c r="N15" s="629"/>
      <c r="O15" s="629"/>
    </row>
    <row r="16" spans="1:15" s="628" customFormat="1" ht="12.75">
      <c r="A16" s="782" t="str">
        <f ca="1">IF(C16&lt;&gt;"",TEXT(MID(CELL("filename",$A$3),FIND("]",CELL("filename",$A$3))+1,32),"0")&amp;"."&amp;TEXT(COUNTIF($C$5:C16,"&lt;&gt;"&amp;""),"0"),"")</f>
        <v/>
      </c>
      <c r="B16" s="939"/>
      <c r="C16" s="751"/>
      <c r="D16" s="751"/>
      <c r="E16" s="833"/>
      <c r="F16" s="933" t="str">
        <f t="shared" si="0"/>
        <v/>
      </c>
      <c r="G16" s="629"/>
      <c r="H16" s="629"/>
      <c r="I16" s="629"/>
      <c r="J16" s="629"/>
      <c r="K16" s="629"/>
      <c r="L16" s="629"/>
      <c r="M16" s="629"/>
      <c r="N16" s="629"/>
      <c r="O16" s="629"/>
    </row>
    <row r="17" spans="1:15" s="628" customFormat="1" ht="12.75">
      <c r="A17" s="782" t="s">
        <v>3063</v>
      </c>
      <c r="B17" s="939" t="s">
        <v>3062</v>
      </c>
      <c r="C17" s="751" t="s">
        <v>39</v>
      </c>
      <c r="D17" s="751">
        <v>0</v>
      </c>
      <c r="E17" s="833">
        <f>-E19</f>
        <v>0</v>
      </c>
      <c r="F17" s="933">
        <f t="shared" si="0"/>
        <v>0</v>
      </c>
      <c r="G17" s="629"/>
      <c r="H17" s="629"/>
      <c r="I17" s="629"/>
      <c r="J17" s="629"/>
      <c r="K17" s="629"/>
      <c r="L17" s="629"/>
      <c r="M17" s="629"/>
      <c r="N17" s="629"/>
      <c r="O17" s="629"/>
    </row>
    <row r="18" spans="1:15" s="628" customFormat="1" ht="12.75">
      <c r="A18" s="782" t="str">
        <f ca="1">IF(C18&lt;&gt;"",TEXT(MID(CELL("filename",$A$3),FIND("]",CELL("filename",$A$3))+1,32),"0")&amp;"."&amp;TEXT(COUNTIF($C$5:C18,"&lt;&gt;"&amp;""),"0"),"")</f>
        <v/>
      </c>
      <c r="B18" s="939"/>
      <c r="C18" s="751"/>
      <c r="D18" s="751"/>
      <c r="E18" s="833"/>
      <c r="F18" s="933" t="str">
        <f t="shared" si="0"/>
        <v/>
      </c>
      <c r="G18" s="629"/>
      <c r="H18" s="629"/>
      <c r="I18" s="629"/>
      <c r="J18" s="629"/>
      <c r="K18" s="629"/>
      <c r="L18" s="629"/>
      <c r="M18" s="629"/>
      <c r="N18" s="629"/>
      <c r="O18" s="629"/>
    </row>
    <row r="19" spans="1:15" s="628" customFormat="1" ht="12.75">
      <c r="A19" s="782" t="s">
        <v>3061</v>
      </c>
      <c r="B19" s="939" t="s">
        <v>3060</v>
      </c>
      <c r="C19" s="751" t="s">
        <v>39</v>
      </c>
      <c r="D19" s="751">
        <v>0</v>
      </c>
      <c r="E19" s="833">
        <v>0</v>
      </c>
      <c r="F19" s="933">
        <f t="shared" si="0"/>
        <v>0</v>
      </c>
      <c r="G19" s="629"/>
      <c r="H19" s="629"/>
      <c r="I19" s="629"/>
      <c r="J19" s="629"/>
      <c r="K19" s="629"/>
      <c r="L19" s="629"/>
      <c r="M19" s="629"/>
      <c r="N19" s="629"/>
      <c r="O19" s="629"/>
    </row>
    <row r="20" spans="1:15" s="628" customFormat="1" ht="12.75">
      <c r="A20" s="782" t="str">
        <f ca="1">IF(C20&lt;&gt;"",TEXT(MID(CELL("filename",$A$3),FIND("]",CELL("filename",$A$3))+1,32),"0")&amp;"."&amp;TEXT(COUNTIF($C$5:C20,"&lt;&gt;"&amp;""),"0"),"")</f>
        <v/>
      </c>
      <c r="B20" s="939"/>
      <c r="C20" s="751"/>
      <c r="D20" s="751"/>
      <c r="E20" s="833"/>
      <c r="F20" s="933" t="str">
        <f t="shared" si="0"/>
        <v/>
      </c>
      <c r="G20" s="629"/>
      <c r="H20" s="629"/>
      <c r="I20" s="629"/>
      <c r="J20" s="629"/>
      <c r="K20" s="629"/>
      <c r="L20" s="629"/>
      <c r="M20" s="629"/>
      <c r="N20" s="629"/>
      <c r="O20" s="629"/>
    </row>
    <row r="21" spans="1:15" s="628" customFormat="1" ht="12.75">
      <c r="A21" s="782" t="s">
        <v>3059</v>
      </c>
      <c r="B21" s="939" t="s">
        <v>3058</v>
      </c>
      <c r="C21" s="751" t="s">
        <v>39</v>
      </c>
      <c r="D21" s="751">
        <v>1</v>
      </c>
      <c r="E21" s="833">
        <v>50000</v>
      </c>
      <c r="F21" s="942">
        <f t="shared" si="0"/>
        <v>50000</v>
      </c>
      <c r="G21" s="629"/>
      <c r="H21" s="629"/>
      <c r="I21" s="629"/>
      <c r="J21" s="629"/>
      <c r="K21" s="629"/>
      <c r="L21" s="629"/>
      <c r="M21" s="629"/>
      <c r="N21" s="629"/>
      <c r="O21" s="629"/>
    </row>
    <row r="22" spans="1:15" s="628" customFormat="1" ht="12.75">
      <c r="A22" s="782"/>
      <c r="B22" s="939"/>
      <c r="C22" s="751"/>
      <c r="D22" s="751"/>
      <c r="E22" s="833"/>
      <c r="F22" s="942"/>
      <c r="G22" s="629"/>
      <c r="H22" s="629"/>
      <c r="I22" s="629"/>
      <c r="J22" s="629"/>
      <c r="K22" s="629"/>
      <c r="L22" s="629"/>
      <c r="M22" s="629"/>
      <c r="N22" s="629"/>
      <c r="O22" s="629"/>
    </row>
    <row r="23" spans="1:15" s="628" customFormat="1" ht="12.75">
      <c r="A23" s="782" t="s">
        <v>3057</v>
      </c>
      <c r="B23" s="939" t="s">
        <v>3056</v>
      </c>
      <c r="C23" s="751" t="s">
        <v>39</v>
      </c>
      <c r="D23" s="751">
        <v>2</v>
      </c>
      <c r="E23" s="833">
        <v>10000</v>
      </c>
      <c r="F23" s="933">
        <f>IF(E23&lt;&gt;"",IF(C23&lt;&gt;"",E23*D23,""),"")</f>
        <v>20000</v>
      </c>
      <c r="G23" s="629"/>
      <c r="H23" s="629"/>
      <c r="I23" s="629"/>
      <c r="J23" s="629"/>
      <c r="K23" s="629"/>
      <c r="L23" s="629"/>
      <c r="M23" s="629"/>
      <c r="N23" s="629"/>
      <c r="O23" s="629"/>
    </row>
    <row r="24" spans="1:15" s="628" customFormat="1" ht="12.75">
      <c r="A24" s="782" t="str">
        <f ca="1">IF(C24&lt;&gt;"",TEXT(MID(CELL("filename",$A$3),FIND("]",CELL("filename",$A$3))+1,32),"0")&amp;"."&amp;TEXT(COUNTIF($C$5:C24,"&lt;&gt;"&amp;""),"0"),"")</f>
        <v/>
      </c>
      <c r="B24" s="939"/>
      <c r="C24" s="751"/>
      <c r="D24" s="751"/>
      <c r="E24" s="833"/>
      <c r="F24" s="933" t="str">
        <f>IF(E24&lt;&gt;"",IF(C24&lt;&gt;"",E24*D24,""),"")</f>
        <v/>
      </c>
      <c r="G24" s="629"/>
      <c r="H24" s="629"/>
      <c r="I24" s="629"/>
      <c r="J24" s="629"/>
      <c r="K24" s="629"/>
      <c r="L24" s="629"/>
      <c r="M24" s="629"/>
      <c r="N24" s="629"/>
      <c r="O24" s="629"/>
    </row>
    <row r="25" spans="1:15" s="628" customFormat="1" ht="12.75">
      <c r="A25" s="782" t="s">
        <v>3055</v>
      </c>
      <c r="B25" s="939" t="s">
        <v>3054</v>
      </c>
      <c r="C25" s="751" t="s">
        <v>39</v>
      </c>
      <c r="D25" s="751">
        <v>1</v>
      </c>
      <c r="E25" s="833">
        <v>150000</v>
      </c>
      <c r="F25" s="933">
        <f>IF(E25&lt;&gt;"",IF(C25&lt;&gt;"",E25*D25,""),"")</f>
        <v>150000</v>
      </c>
      <c r="G25" s="629"/>
      <c r="H25" s="629"/>
      <c r="I25" s="629"/>
      <c r="J25" s="629"/>
      <c r="K25" s="629"/>
      <c r="L25" s="629"/>
      <c r="M25" s="629"/>
      <c r="N25" s="629"/>
      <c r="O25" s="629"/>
    </row>
    <row r="26" spans="1:15" s="628" customFormat="1" ht="12.75">
      <c r="A26" s="782" t="str">
        <f ca="1">IF(C26&lt;&gt;"",TEXT(MID(CELL("filename",$A$3),FIND("]",CELL("filename",$A$3))+1,32),"0")&amp;"."&amp;TEXT(COUNTIF($C$5:C26,"&lt;&gt;"&amp;""),"0"),"")</f>
        <v/>
      </c>
      <c r="B26" s="939"/>
      <c r="C26" s="751"/>
      <c r="D26" s="751"/>
      <c r="E26" s="833"/>
      <c r="F26" s="933" t="str">
        <f>IF(E26&lt;&gt;"",IF(C26&lt;&gt;"",E26*D26,""),"")</f>
        <v/>
      </c>
      <c r="G26" s="629"/>
      <c r="H26" s="629"/>
      <c r="I26" s="629"/>
      <c r="J26" s="629"/>
      <c r="K26" s="629"/>
      <c r="L26" s="629"/>
      <c r="M26" s="629"/>
      <c r="N26" s="629"/>
      <c r="O26" s="629"/>
    </row>
    <row r="27" spans="1:15" s="628" customFormat="1" ht="12.75">
      <c r="A27" s="782" t="s">
        <v>3053</v>
      </c>
      <c r="B27" s="939" t="s">
        <v>3052</v>
      </c>
      <c r="C27" s="751" t="s">
        <v>39</v>
      </c>
      <c r="D27" s="751">
        <v>1</v>
      </c>
      <c r="E27" s="833">
        <v>50000</v>
      </c>
      <c r="F27" s="933">
        <f>IF(E27&lt;&gt;"",IF(C27&lt;&gt;"",E27*D27,""),"")</f>
        <v>50000</v>
      </c>
      <c r="G27" s="629"/>
      <c r="H27" s="629"/>
      <c r="I27" s="629"/>
      <c r="J27" s="629"/>
      <c r="K27" s="629"/>
      <c r="L27" s="629"/>
      <c r="M27" s="629"/>
      <c r="N27" s="629"/>
      <c r="O27" s="629"/>
    </row>
    <row r="28" spans="1:15" s="628" customFormat="1" ht="12.75">
      <c r="A28" s="782" t="str">
        <f ca="1">IF(C28&lt;&gt;"",TEXT(MID(CELL("filename",$A$3),FIND("]",CELL("filename",$A$3))+1,32),"0")&amp;"."&amp;TEXT(COUNTIF($C$5:C28,"&lt;&gt;"&amp;""),"0"),"")</f>
        <v/>
      </c>
      <c r="B28" s="939"/>
      <c r="C28" s="751"/>
      <c r="D28" s="751"/>
      <c r="E28" s="833"/>
      <c r="F28" s="933"/>
      <c r="G28" s="629"/>
      <c r="H28" s="629"/>
      <c r="I28" s="629"/>
      <c r="J28" s="629"/>
      <c r="K28" s="629"/>
      <c r="L28" s="629"/>
      <c r="M28" s="629"/>
      <c r="N28" s="629"/>
      <c r="O28" s="629"/>
    </row>
    <row r="29" spans="1:15" s="628" customFormat="1" ht="12.75">
      <c r="A29" s="782" t="s">
        <v>3051</v>
      </c>
      <c r="B29" s="741" t="s">
        <v>3050</v>
      </c>
      <c r="C29" s="751" t="s">
        <v>39</v>
      </c>
      <c r="D29" s="751">
        <v>1</v>
      </c>
      <c r="E29" s="833">
        <v>10000</v>
      </c>
      <c r="F29" s="933">
        <f>IF(E29&lt;&gt;"",IF(C29&lt;&gt;"",E29*D29,""),"")</f>
        <v>10000</v>
      </c>
      <c r="G29" s="629"/>
      <c r="H29" s="629"/>
      <c r="I29" s="629"/>
      <c r="J29" s="629"/>
      <c r="K29" s="629"/>
      <c r="L29" s="629"/>
      <c r="M29" s="629"/>
      <c r="N29" s="629"/>
      <c r="O29" s="629"/>
    </row>
    <row r="30" spans="1:15" s="628" customFormat="1" ht="12.75">
      <c r="A30" s="782" t="str">
        <f ca="1">IF(C30&lt;&gt;"",TEXT(MID(CELL("filename",$A$3),FIND("]",CELL("filename",$A$3))+1,32),"0")&amp;"."&amp;TEXT(COUNTIF($C$5:C30,"&lt;&gt;"&amp;""),"0"),"")</f>
        <v/>
      </c>
      <c r="B30" s="939"/>
      <c r="C30" s="751"/>
      <c r="D30" s="751"/>
      <c r="E30" s="833"/>
      <c r="F30" s="933" t="str">
        <f>IF(E30&lt;&gt;"",IF(C30&lt;&gt;"",E30*D30,""),"")</f>
        <v/>
      </c>
      <c r="G30" s="629"/>
      <c r="H30" s="629"/>
      <c r="I30" s="629"/>
      <c r="J30" s="629"/>
      <c r="K30" s="629"/>
      <c r="L30" s="629"/>
      <c r="M30" s="629"/>
      <c r="N30" s="629"/>
      <c r="O30" s="629"/>
    </row>
    <row r="31" spans="1:15" s="628" customFormat="1" ht="12.75">
      <c r="A31" s="782" t="s">
        <v>3049</v>
      </c>
      <c r="B31" s="741" t="s">
        <v>3048</v>
      </c>
      <c r="C31" s="751" t="s">
        <v>39</v>
      </c>
      <c r="D31" s="751">
        <v>1</v>
      </c>
      <c r="E31" s="833">
        <v>15000</v>
      </c>
      <c r="F31" s="933">
        <f>IF(E31&lt;&gt;"",IF(C31&lt;&gt;"",E31*D31,""),"")</f>
        <v>15000</v>
      </c>
      <c r="G31" s="629"/>
      <c r="H31" s="629"/>
      <c r="I31" s="629"/>
      <c r="J31" s="629"/>
      <c r="K31" s="629"/>
      <c r="L31" s="629"/>
      <c r="M31" s="629"/>
      <c r="N31" s="629"/>
      <c r="O31" s="629"/>
    </row>
    <row r="32" spans="1:15" s="628" customFormat="1" ht="12.75">
      <c r="A32" s="782"/>
      <c r="B32" s="939"/>
      <c r="C32" s="751"/>
      <c r="D32" s="751"/>
      <c r="E32" s="833"/>
      <c r="F32" s="933"/>
      <c r="G32" s="629"/>
      <c r="H32" s="629"/>
      <c r="I32" s="629"/>
      <c r="J32" s="629"/>
      <c r="K32" s="629"/>
      <c r="L32" s="629"/>
      <c r="M32" s="629"/>
      <c r="N32" s="629"/>
      <c r="O32" s="629"/>
    </row>
    <row r="33" spans="1:15" s="628" customFormat="1" ht="12.75">
      <c r="A33" s="782" t="s">
        <v>3047</v>
      </c>
      <c r="B33" s="741" t="s">
        <v>3046</v>
      </c>
      <c r="C33" s="751" t="s">
        <v>39</v>
      </c>
      <c r="D33" s="751">
        <v>1</v>
      </c>
      <c r="E33" s="833">
        <v>7500</v>
      </c>
      <c r="F33" s="933">
        <f>IF(E33&lt;&gt;"",IF(C33&lt;&gt;"",E33*D33,""),"")</f>
        <v>7500</v>
      </c>
      <c r="G33" s="629"/>
      <c r="H33" s="629"/>
      <c r="I33" s="629"/>
      <c r="J33" s="629"/>
      <c r="K33" s="629"/>
      <c r="L33" s="629"/>
      <c r="M33" s="629"/>
      <c r="N33" s="629"/>
      <c r="O33" s="629"/>
    </row>
    <row r="34" spans="1:15" s="628" customFormat="1" ht="12.75">
      <c r="A34" s="782"/>
      <c r="B34" s="939"/>
      <c r="C34" s="751"/>
      <c r="D34" s="751"/>
      <c r="E34" s="833"/>
      <c r="F34" s="933"/>
      <c r="G34" s="629"/>
      <c r="H34" s="629"/>
      <c r="I34" s="629"/>
      <c r="J34" s="629"/>
      <c r="K34" s="629"/>
      <c r="L34" s="629"/>
      <c r="M34" s="629"/>
      <c r="N34" s="629"/>
      <c r="O34" s="629"/>
    </row>
    <row r="35" spans="1:15" s="628" customFormat="1" ht="12.75">
      <c r="A35" s="782" t="s">
        <v>3045</v>
      </c>
      <c r="B35" s="741" t="s">
        <v>3044</v>
      </c>
      <c r="C35" s="751" t="s">
        <v>39</v>
      </c>
      <c r="D35" s="751">
        <v>1</v>
      </c>
      <c r="E35" s="833">
        <v>250000</v>
      </c>
      <c r="F35" s="933">
        <f>IF(E35&lt;&gt;"",IF(C35&lt;&gt;"",E35*D35,""),"")</f>
        <v>250000</v>
      </c>
      <c r="G35" s="629"/>
      <c r="H35" s="629"/>
      <c r="I35" s="629"/>
      <c r="J35" s="629"/>
      <c r="K35" s="629"/>
      <c r="L35" s="629"/>
      <c r="M35" s="629"/>
      <c r="N35" s="629"/>
      <c r="O35" s="629"/>
    </row>
    <row r="36" spans="1:15" s="628" customFormat="1" ht="12.75">
      <c r="A36" s="782" t="str">
        <f ca="1">IF(C36&lt;&gt;"",TEXT(MID(CELL("filename",$A$3),FIND("]",CELL("filename",$A$3))+1,32),"0")&amp;"."&amp;TEXT(COUNTIF($C$5:C36,"&lt;&gt;"&amp;""),"0"),"")</f>
        <v/>
      </c>
      <c r="B36" s="939"/>
      <c r="C36" s="751"/>
      <c r="D36" s="751"/>
      <c r="E36" s="833"/>
      <c r="F36" s="933" t="str">
        <f>IF(E36&lt;&gt;"",IF(C36&lt;&gt;"",E36*D36,""),"")</f>
        <v/>
      </c>
      <c r="G36" s="629"/>
      <c r="H36" s="629"/>
      <c r="I36" s="629"/>
      <c r="J36" s="629"/>
      <c r="K36" s="629"/>
      <c r="L36" s="629"/>
      <c r="M36" s="629"/>
      <c r="N36" s="629"/>
      <c r="O36" s="629"/>
    </row>
    <row r="37" spans="1:15" s="628" customFormat="1" ht="12.75">
      <c r="A37" s="782"/>
      <c r="B37" s="939"/>
      <c r="C37" s="751"/>
      <c r="D37" s="751"/>
      <c r="E37" s="833"/>
      <c r="F37" s="933"/>
      <c r="G37" s="629"/>
      <c r="H37" s="629"/>
      <c r="I37" s="629"/>
      <c r="J37" s="629"/>
      <c r="K37" s="629"/>
      <c r="L37" s="629"/>
      <c r="M37" s="629"/>
      <c r="N37" s="629"/>
      <c r="O37" s="629"/>
    </row>
    <row r="38" spans="1:15" s="628" customFormat="1" ht="12.75">
      <c r="A38" s="782"/>
      <c r="B38" s="939"/>
      <c r="C38" s="751"/>
      <c r="D38" s="751"/>
      <c r="E38" s="833"/>
      <c r="F38" s="933"/>
      <c r="G38" s="629"/>
      <c r="H38" s="629"/>
      <c r="I38" s="629"/>
      <c r="J38" s="629"/>
      <c r="K38" s="629"/>
      <c r="L38" s="629"/>
      <c r="M38" s="629"/>
      <c r="N38" s="629"/>
      <c r="O38" s="629"/>
    </row>
    <row r="39" spans="1:15" s="628" customFormat="1" ht="12.75">
      <c r="A39" s="782" t="str">
        <f ca="1">IF(C39&lt;&gt;"",TEXT(MID(CELL("filename",$A$3),FIND("]",CELL("filename",$A$3))+1,32),"0")&amp;"."&amp;TEXT(COUNTIF($C$5:C39,"&lt;&gt;"&amp;""),"0"),"")</f>
        <v/>
      </c>
      <c r="B39" s="939"/>
      <c r="C39" s="751"/>
      <c r="D39" s="751"/>
      <c r="E39" s="833"/>
      <c r="F39" s="933" t="str">
        <f>IF(E39&lt;&gt;"",IF(C39&lt;&gt;"",E39*D39,""),"")</f>
        <v/>
      </c>
      <c r="G39" s="629"/>
      <c r="H39" s="629"/>
      <c r="I39" s="629"/>
      <c r="J39" s="629"/>
      <c r="K39" s="629"/>
      <c r="L39" s="629"/>
      <c r="M39" s="629"/>
      <c r="N39" s="629"/>
      <c r="O39" s="629"/>
    </row>
    <row r="40" spans="1:15" s="628" customFormat="1" ht="12.75">
      <c r="A40" s="782" t="str">
        <f ca="1">IF(C40&lt;&gt;"",TEXT(MID(CELL("filename",$A$3),FIND("]",CELL("filename",$A$3))+1,32),"0")&amp;"."&amp;TEXT(COUNTIF($C$5:C40,"&lt;&gt;"&amp;""),"0"),"")</f>
        <v/>
      </c>
      <c r="B40" s="788"/>
      <c r="C40" s="752"/>
      <c r="D40" s="751"/>
      <c r="E40" s="833"/>
      <c r="F40" s="933" t="str">
        <f>IF(E40&lt;&gt;"",IF(C40&lt;&gt;"",E40*D40,""),"")</f>
        <v/>
      </c>
      <c r="G40" s="629"/>
      <c r="H40" s="629"/>
      <c r="I40" s="629"/>
      <c r="J40" s="629"/>
      <c r="K40" s="629"/>
      <c r="L40" s="629"/>
      <c r="M40" s="629"/>
      <c r="N40" s="629"/>
      <c r="O40" s="629"/>
    </row>
    <row r="41" spans="1:15" s="628" customFormat="1" ht="12.75">
      <c r="A41" s="782" t="str">
        <f ca="1">IF(C41&lt;&gt;"",TEXT(MID(CELL("filename",$A$3),FIND("]",CELL("filename",$A$3))+1,32),"0")&amp;"."&amp;TEXT(COUNTIF($C$5:C41,"&lt;&gt;"&amp;""),"0"),"")</f>
        <v/>
      </c>
      <c r="B41" s="788"/>
      <c r="C41" s="752"/>
      <c r="D41" s="751"/>
      <c r="E41" s="833"/>
      <c r="F41" s="933" t="str">
        <f>IF(E41&lt;&gt;"",IF(C41&lt;&gt;"",E41*D41,""),"")</f>
        <v/>
      </c>
      <c r="G41" s="629"/>
      <c r="H41" s="629"/>
      <c r="I41" s="629"/>
      <c r="J41" s="629"/>
      <c r="K41" s="629"/>
      <c r="L41" s="629"/>
      <c r="M41" s="629"/>
      <c r="N41" s="629"/>
      <c r="O41" s="629"/>
    </row>
    <row r="42" spans="1:15" s="628" customFormat="1" ht="12.75">
      <c r="A42" s="782" t="str">
        <f ca="1">IF(C42&lt;&gt;"",TEXT(MID(CELL("filename",$A$3),FIND("]",CELL("filename",$A$3))+1,32),"0")&amp;"."&amp;TEXT(COUNTIF($C$5:C42,"&lt;&gt;"&amp;""),"0"),"")</f>
        <v/>
      </c>
      <c r="B42" s="788"/>
      <c r="C42" s="752"/>
      <c r="D42" s="751"/>
      <c r="E42" s="833"/>
      <c r="F42" s="933" t="str">
        <f>IF(E42&lt;&gt;"",IF(C42&lt;&gt;"",E42*D42,""),"")</f>
        <v/>
      </c>
      <c r="G42" s="629"/>
      <c r="H42" s="629"/>
      <c r="I42" s="629"/>
      <c r="J42" s="629"/>
      <c r="K42" s="629"/>
      <c r="L42" s="629"/>
      <c r="M42" s="629"/>
      <c r="N42" s="629"/>
      <c r="O42" s="629"/>
    </row>
    <row r="43" spans="1:15" s="628" customFormat="1" ht="12.75">
      <c r="A43" s="782"/>
      <c r="B43" s="788"/>
      <c r="C43" s="752"/>
      <c r="D43" s="751"/>
      <c r="E43" s="833"/>
      <c r="F43" s="933"/>
      <c r="G43" s="629"/>
      <c r="H43" s="629"/>
      <c r="I43" s="629"/>
      <c r="J43" s="629"/>
      <c r="K43" s="629"/>
      <c r="L43" s="629"/>
      <c r="M43" s="629"/>
      <c r="N43" s="629"/>
      <c r="O43" s="629"/>
    </row>
    <row r="44" spans="1:15" s="628" customFormat="1" ht="12.75">
      <c r="A44" s="782"/>
      <c r="B44" s="788"/>
      <c r="C44" s="752"/>
      <c r="D44" s="751"/>
      <c r="E44" s="833"/>
      <c r="F44" s="933"/>
      <c r="G44" s="629"/>
      <c r="H44" s="629"/>
      <c r="I44" s="629"/>
      <c r="J44" s="629"/>
      <c r="K44" s="629"/>
      <c r="L44" s="629"/>
      <c r="M44" s="629"/>
      <c r="N44" s="629"/>
      <c r="O44" s="629"/>
    </row>
    <row r="45" spans="1:15" s="628" customFormat="1" ht="12.75">
      <c r="A45" s="782" t="str">
        <f ca="1">IF(C45&lt;&gt;"",TEXT(MID(CELL("filename",$A$3),FIND("]",CELL("filename",$A$3))+1,32),"0")&amp;"."&amp;TEXT(COUNTIF($C$5:C45,"&lt;&gt;"&amp;""),"0"),"")</f>
        <v/>
      </c>
      <c r="B45" s="788"/>
      <c r="C45" s="752"/>
      <c r="D45" s="751"/>
      <c r="E45" s="833"/>
      <c r="F45" s="933" t="str">
        <f>IF(E45&lt;&gt;"",IF(C45&lt;&gt;"",E45*D45,""),"")</f>
        <v/>
      </c>
      <c r="G45" s="629"/>
      <c r="H45" s="629"/>
      <c r="I45" s="629"/>
      <c r="J45" s="629"/>
      <c r="K45" s="629"/>
      <c r="L45" s="629"/>
      <c r="M45" s="629"/>
      <c r="N45" s="629"/>
      <c r="O45" s="629"/>
    </row>
    <row r="46" spans="1:15" s="628" customFormat="1" ht="12.75">
      <c r="A46" s="782"/>
      <c r="B46" s="788"/>
      <c r="C46" s="752"/>
      <c r="D46" s="751"/>
      <c r="E46" s="833"/>
      <c r="F46" s="933"/>
      <c r="G46" s="629"/>
      <c r="H46" s="629"/>
      <c r="I46" s="629"/>
      <c r="J46" s="629"/>
      <c r="K46" s="629"/>
      <c r="L46" s="629"/>
      <c r="M46" s="629"/>
      <c r="N46" s="629"/>
      <c r="O46" s="629"/>
    </row>
    <row r="47" spans="1:15" s="628" customFormat="1" ht="12.75">
      <c r="A47" s="782"/>
      <c r="B47" s="788"/>
      <c r="C47" s="752"/>
      <c r="D47" s="751"/>
      <c r="E47" s="833"/>
      <c r="F47" s="933"/>
      <c r="G47" s="629"/>
      <c r="H47" s="629"/>
      <c r="I47" s="629"/>
      <c r="J47" s="629"/>
      <c r="K47" s="629"/>
      <c r="L47" s="629"/>
      <c r="M47" s="629"/>
      <c r="N47" s="629"/>
      <c r="O47" s="629"/>
    </row>
    <row r="48" spans="1:15" s="628" customFormat="1" ht="12.75">
      <c r="A48" s="782"/>
      <c r="B48" s="788"/>
      <c r="C48" s="752"/>
      <c r="D48" s="751"/>
      <c r="E48" s="833"/>
      <c r="F48" s="933"/>
      <c r="G48" s="629"/>
      <c r="H48" s="629"/>
      <c r="I48" s="629"/>
      <c r="J48" s="629"/>
      <c r="K48" s="629"/>
      <c r="L48" s="629"/>
      <c r="M48" s="629"/>
      <c r="N48" s="629"/>
      <c r="O48" s="629"/>
    </row>
    <row r="49" spans="1:15" s="628" customFormat="1" ht="12.75">
      <c r="A49" s="782"/>
      <c r="B49" s="788"/>
      <c r="C49" s="752"/>
      <c r="D49" s="751"/>
      <c r="E49" s="833"/>
      <c r="F49" s="933"/>
      <c r="G49" s="629"/>
      <c r="H49" s="629"/>
      <c r="I49" s="629"/>
      <c r="J49" s="629"/>
      <c r="K49" s="629"/>
      <c r="L49" s="629"/>
      <c r="M49" s="629"/>
      <c r="N49" s="629"/>
      <c r="O49" s="629"/>
    </row>
    <row r="50" spans="1:15" s="628" customFormat="1" ht="12.75">
      <c r="A50" s="782"/>
      <c r="B50" s="788"/>
      <c r="C50" s="752"/>
      <c r="D50" s="751"/>
      <c r="E50" s="833"/>
      <c r="F50" s="933"/>
      <c r="G50" s="629"/>
      <c r="H50" s="629"/>
      <c r="I50" s="629"/>
      <c r="J50" s="629"/>
      <c r="K50" s="629"/>
      <c r="L50" s="629"/>
      <c r="M50" s="629"/>
      <c r="N50" s="629"/>
      <c r="O50" s="629"/>
    </row>
    <row r="51" spans="1:15" s="628" customFormat="1" ht="12.75">
      <c r="A51" s="782"/>
      <c r="B51" s="788"/>
      <c r="C51" s="752"/>
      <c r="D51" s="751"/>
      <c r="E51" s="833"/>
      <c r="F51" s="933"/>
      <c r="G51" s="629"/>
      <c r="H51" s="629"/>
      <c r="I51" s="629"/>
      <c r="J51" s="629"/>
      <c r="K51" s="629"/>
      <c r="L51" s="629"/>
      <c r="M51" s="629"/>
      <c r="N51" s="629"/>
      <c r="O51" s="629"/>
    </row>
    <row r="52" spans="1:15" s="628" customFormat="1" ht="12.75">
      <c r="A52" s="782"/>
      <c r="B52" s="788"/>
      <c r="C52" s="752"/>
      <c r="D52" s="751"/>
      <c r="E52" s="833"/>
      <c r="F52" s="933"/>
      <c r="G52" s="629"/>
      <c r="H52" s="629"/>
      <c r="I52" s="629"/>
      <c r="J52" s="629"/>
      <c r="K52" s="629"/>
      <c r="L52" s="629"/>
      <c r="M52" s="629"/>
      <c r="N52" s="629"/>
      <c r="O52" s="629"/>
    </row>
    <row r="53" spans="1:15" s="628" customFormat="1" ht="12.75">
      <c r="A53" s="782"/>
      <c r="B53" s="788"/>
      <c r="C53" s="752"/>
      <c r="D53" s="751"/>
      <c r="E53" s="833"/>
      <c r="F53" s="933"/>
      <c r="G53" s="629"/>
      <c r="H53" s="629"/>
      <c r="I53" s="629"/>
      <c r="J53" s="629"/>
      <c r="K53" s="629"/>
      <c r="L53" s="629"/>
      <c r="M53" s="629"/>
      <c r="N53" s="629"/>
      <c r="O53" s="629"/>
    </row>
    <row r="54" spans="1:15" s="628" customFormat="1" ht="12.75">
      <c r="A54" s="782"/>
      <c r="B54" s="788"/>
      <c r="C54" s="752"/>
      <c r="D54" s="751"/>
      <c r="E54" s="833"/>
      <c r="F54" s="933"/>
      <c r="G54" s="629"/>
      <c r="H54" s="629"/>
      <c r="I54" s="629"/>
      <c r="J54" s="629"/>
      <c r="K54" s="629"/>
      <c r="L54" s="629"/>
      <c r="M54" s="629"/>
      <c r="N54" s="629"/>
      <c r="O54" s="629"/>
    </row>
    <row r="55" spans="1:15" s="628" customFormat="1" ht="12.75">
      <c r="A55" s="782"/>
      <c r="B55" s="788"/>
      <c r="C55" s="752"/>
      <c r="D55" s="751"/>
      <c r="E55" s="833"/>
      <c r="F55" s="933"/>
      <c r="G55" s="629"/>
      <c r="H55" s="629"/>
      <c r="I55" s="629"/>
      <c r="J55" s="629"/>
      <c r="K55" s="629"/>
      <c r="L55" s="629"/>
      <c r="M55" s="629"/>
      <c r="N55" s="629"/>
      <c r="O55" s="629"/>
    </row>
    <row r="56" spans="1:15" s="628" customFormat="1" ht="12.75">
      <c r="A56" s="782"/>
      <c r="B56" s="788"/>
      <c r="C56" s="752"/>
      <c r="D56" s="751"/>
      <c r="E56" s="833"/>
      <c r="F56" s="933"/>
      <c r="G56" s="629"/>
      <c r="H56" s="629"/>
      <c r="I56" s="629"/>
      <c r="J56" s="629"/>
      <c r="K56" s="629"/>
      <c r="L56" s="629"/>
      <c r="M56" s="629"/>
      <c r="N56" s="629"/>
      <c r="O56" s="629"/>
    </row>
    <row r="57" spans="1:15" s="628" customFormat="1" ht="12.75">
      <c r="A57" s="782"/>
      <c r="B57" s="788"/>
      <c r="C57" s="752"/>
      <c r="D57" s="751"/>
      <c r="E57" s="833"/>
      <c r="F57" s="933"/>
      <c r="G57" s="629"/>
      <c r="H57" s="629"/>
      <c r="I57" s="629"/>
      <c r="J57" s="629"/>
      <c r="K57" s="629"/>
      <c r="L57" s="629"/>
      <c r="M57" s="629"/>
      <c r="N57" s="629"/>
      <c r="O57" s="629"/>
    </row>
    <row r="58" spans="1:15" s="628" customFormat="1" ht="12.75">
      <c r="A58" s="782"/>
      <c r="B58" s="788"/>
      <c r="C58" s="752"/>
      <c r="D58" s="751"/>
      <c r="E58" s="833"/>
      <c r="F58" s="933"/>
      <c r="G58" s="629"/>
      <c r="H58" s="629"/>
      <c r="I58" s="629"/>
      <c r="J58" s="629"/>
      <c r="K58" s="629"/>
      <c r="L58" s="629"/>
      <c r="M58" s="629"/>
      <c r="N58" s="629"/>
      <c r="O58" s="629"/>
    </row>
    <row r="59" spans="1:15" s="628" customFormat="1" ht="12.75">
      <c r="A59" s="782"/>
      <c r="B59" s="788"/>
      <c r="C59" s="752"/>
      <c r="D59" s="751"/>
      <c r="E59" s="833"/>
      <c r="F59" s="933"/>
      <c r="G59" s="629"/>
      <c r="H59" s="629"/>
      <c r="I59" s="629"/>
      <c r="J59" s="629"/>
      <c r="K59" s="629"/>
      <c r="L59" s="629"/>
      <c r="M59" s="629"/>
      <c r="N59" s="629"/>
      <c r="O59" s="629"/>
    </row>
    <row r="60" spans="1:15" s="628" customFormat="1" ht="12.75">
      <c r="A60" s="782"/>
      <c r="B60" s="788"/>
      <c r="C60" s="752"/>
      <c r="D60" s="751"/>
      <c r="E60" s="833"/>
      <c r="F60" s="933"/>
      <c r="G60" s="629"/>
      <c r="H60" s="629"/>
      <c r="I60" s="629"/>
      <c r="J60" s="629"/>
      <c r="K60" s="629"/>
      <c r="L60" s="629"/>
      <c r="M60" s="629"/>
      <c r="N60" s="629"/>
      <c r="O60" s="629"/>
    </row>
    <row r="61" spans="1:15" s="628" customFormat="1" ht="15" customHeight="1">
      <c r="A61" s="1158" t="s">
        <v>1839</v>
      </c>
      <c r="B61" s="1159"/>
      <c r="C61" s="1159"/>
      <c r="D61" s="1159"/>
      <c r="E61" s="1160"/>
      <c r="F61" s="860">
        <f>SUM(F5:F60)</f>
        <v>850000</v>
      </c>
      <c r="G61" s="629"/>
      <c r="H61" s="629"/>
      <c r="I61" s="629"/>
      <c r="J61" s="629"/>
      <c r="K61" s="629"/>
      <c r="L61" s="629"/>
      <c r="M61" s="629"/>
      <c r="N61" s="629"/>
      <c r="O61" s="629"/>
    </row>
  </sheetData>
  <sheetProtection algorithmName="SHA-512" hashValue="R4RjEwpLzsn+1jZgM629januCVG9BlrmlYEDZjnHjxBh2Pzxjs7WTvSQTJn9NgbZptwEcQvBPbTUUyjgmL0C0A==" saltValue="dI8XyeRd9+6+GussksRP4w==" spinCount="100000" sheet="1" objects="1" scenarios="1"/>
  <protectedRanges>
    <protectedRange sqref="F5:F60" name="Sheet 1_2_2_1_1" securityDescriptor="O:WDG:WDD:(A;;CC;;;WD)"/>
  </protectedRanges>
  <mergeCells count="1">
    <mergeCell ref="A61:E61"/>
  </mergeCells>
  <printOptions horizontalCentered="1"/>
  <pageMargins left="0.39370078740157483" right="0.39370078740157483" top="0.39370078740157483" bottom="0.59055118110236227" header="0.39370078740157483" footer="0.39370078740157483"/>
  <pageSetup paperSize="9" scale="83" orientation="portrait" useFirstPageNumber="1" r:id="rId1"/>
  <headerFooter>
    <oddHeader xml:space="preserve">&amp;R&amp;"+,Regular"&amp;8&amp;K01+010&amp;G
</oddHeader>
    <oddFooter xml:space="preserve">&amp;L&amp;A&amp;R&amp;P </oddFooter>
  </headerFooter>
  <rowBreaks count="1" manualBreakCount="1">
    <brk id="61" max="16383" man="1"/>
  </rowBreaks>
  <legacyDrawingHF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H72"/>
  <sheetViews>
    <sheetView view="pageBreakPreview" topLeftCell="A15" zoomScale="120" zoomScaleNormal="100" zoomScaleSheetLayoutView="120" zoomScalePageLayoutView="70" workbookViewId="0">
      <selection sqref="A1:E1048576"/>
    </sheetView>
  </sheetViews>
  <sheetFormatPr defaultColWidth="7.7109375" defaultRowHeight="12.75"/>
  <cols>
    <col min="1" max="1" width="7.42578125" style="954" customWidth="1"/>
    <col min="2" max="2" width="51" style="953" customWidth="1"/>
    <col min="3" max="3" width="4.7109375" style="952" customWidth="1"/>
    <col min="4" max="4" width="5.140625" style="951" customWidth="1"/>
    <col min="5" max="5" width="11.7109375" style="950" bestFit="1" customWidth="1"/>
    <col min="6" max="6" width="13.42578125" style="950" bestFit="1" customWidth="1"/>
    <col min="7" max="7" width="7.7109375" style="628"/>
    <col min="8" max="8" width="54.28515625" style="628" bestFit="1" customWidth="1"/>
    <col min="9" max="16384" width="7.7109375" style="628"/>
  </cols>
  <sheetData>
    <row r="1" spans="1:8" ht="12.75" customHeight="1">
      <c r="A1" s="776" t="str">
        <f>[11]MS!G2</f>
        <v>A878</v>
      </c>
      <c r="B1" s="775" t="str">
        <f>[11]MS!H2</f>
        <v>Civil Aviation</v>
      </c>
      <c r="C1" s="595"/>
      <c r="D1" s="595"/>
      <c r="E1" s="590"/>
      <c r="F1" s="590"/>
      <c r="G1" s="992" t="s">
        <v>3113</v>
      </c>
      <c r="H1" s="991" t="s">
        <v>3112</v>
      </c>
    </row>
    <row r="2" spans="1:8" ht="21">
      <c r="A2" s="990" t="s">
        <v>3111</v>
      </c>
      <c r="B2" s="990"/>
      <c r="C2" s="595"/>
      <c r="D2" s="595"/>
      <c r="E2" s="590"/>
      <c r="F2" s="590"/>
      <c r="G2" s="989" t="s">
        <v>1681</v>
      </c>
      <c r="H2" s="988" t="s">
        <v>1683</v>
      </c>
    </row>
    <row r="3" spans="1:8" ht="12.75" customHeight="1">
      <c r="A3" s="987"/>
      <c r="B3" s="987"/>
      <c r="C3" s="986"/>
      <c r="D3" s="986"/>
      <c r="E3" s="985"/>
      <c r="F3" s="985"/>
      <c r="G3" s="984" t="s">
        <v>3110</v>
      </c>
      <c r="H3" s="984"/>
    </row>
    <row r="4" spans="1:8" ht="14.1" customHeight="1">
      <c r="A4" s="875" t="s">
        <v>2017</v>
      </c>
      <c r="B4" s="874" t="s">
        <v>0</v>
      </c>
      <c r="C4" s="874" t="s">
        <v>713</v>
      </c>
      <c r="D4" s="874" t="s">
        <v>714</v>
      </c>
      <c r="E4" s="983" t="s">
        <v>715</v>
      </c>
      <c r="F4" s="982" t="s">
        <v>275</v>
      </c>
      <c r="G4" s="981" t="s">
        <v>3109</v>
      </c>
      <c r="H4" s="873" t="s">
        <v>3108</v>
      </c>
    </row>
    <row r="5" spans="1:8">
      <c r="A5" s="819">
        <v>1</v>
      </c>
      <c r="B5" s="977" t="str">
        <f t="shared" ref="B5:B31" si="0">IF(G5="","","Bill No. "&amp;TEXT(G5,"0")&amp;": ")&amp;H5</f>
        <v>6.1 - PG - Preliminaries and General</v>
      </c>
      <c r="C5" s="976" t="s">
        <v>199</v>
      </c>
      <c r="D5" s="975">
        <v>1</v>
      </c>
      <c r="E5" s="974"/>
      <c r="F5" s="973"/>
      <c r="G5" s="963"/>
      <c r="H5" s="962" t="s">
        <v>3107</v>
      </c>
    </row>
    <row r="6" spans="1:8">
      <c r="A6" s="819">
        <v>2</v>
      </c>
      <c r="B6" s="977" t="str">
        <f t="shared" si="0"/>
        <v>6.2 - N10 - Portable Fire Extinguishers</v>
      </c>
      <c r="C6" s="976" t="s">
        <v>199</v>
      </c>
      <c r="D6" s="975">
        <v>1</v>
      </c>
      <c r="E6" s="974"/>
      <c r="F6" s="973"/>
      <c r="G6" s="979"/>
      <c r="H6" s="980" t="s">
        <v>3106</v>
      </c>
    </row>
    <row r="7" spans="1:8">
      <c r="A7" s="819">
        <v>3</v>
      </c>
      <c r="B7" s="977" t="str">
        <f t="shared" si="0"/>
        <v>6.3 - N13 - Sanitary Appliances / Fittings</v>
      </c>
      <c r="C7" s="976" t="s">
        <v>199</v>
      </c>
      <c r="D7" s="975">
        <v>1</v>
      </c>
      <c r="E7" s="974"/>
      <c r="F7" s="973"/>
      <c r="G7" s="963"/>
      <c r="H7" s="962" t="s">
        <v>3105</v>
      </c>
    </row>
    <row r="8" spans="1:8">
      <c r="A8" s="819">
        <v>4</v>
      </c>
      <c r="B8" s="977" t="str">
        <f t="shared" si="0"/>
        <v>6.4 - R11 - Foul Drainage Above Ground</v>
      </c>
      <c r="C8" s="976" t="s">
        <v>199</v>
      </c>
      <c r="D8" s="975">
        <v>1</v>
      </c>
      <c r="E8" s="974"/>
      <c r="F8" s="973"/>
      <c r="G8" s="963"/>
      <c r="H8" s="962" t="s">
        <v>3104</v>
      </c>
    </row>
    <row r="9" spans="1:8">
      <c r="A9" s="819">
        <v>5</v>
      </c>
      <c r="B9" s="977" t="str">
        <f t="shared" si="0"/>
        <v>6.5 - R12 - Foul Drainage Below Ground</v>
      </c>
      <c r="C9" s="976" t="s">
        <v>199</v>
      </c>
      <c r="D9" s="975">
        <v>1</v>
      </c>
      <c r="E9" s="974"/>
      <c r="F9" s="973"/>
      <c r="G9" s="968"/>
      <c r="H9" s="628" t="s">
        <v>3103</v>
      </c>
    </row>
    <row r="10" spans="1:8">
      <c r="A10" s="819">
        <v>6</v>
      </c>
      <c r="B10" s="977" t="str">
        <f t="shared" si="0"/>
        <v>6.6 - S10 - Cold Water</v>
      </c>
      <c r="C10" s="976" t="s">
        <v>199</v>
      </c>
      <c r="D10" s="975">
        <v>1</v>
      </c>
      <c r="E10" s="974"/>
      <c r="F10" s="973"/>
      <c r="G10" s="963"/>
      <c r="H10" s="962" t="s">
        <v>3102</v>
      </c>
    </row>
    <row r="11" spans="1:8">
      <c r="A11" s="819">
        <v>7</v>
      </c>
      <c r="B11" s="977" t="str">
        <f t="shared" si="0"/>
        <v>6.7 - S11 - Hot Water</v>
      </c>
      <c r="C11" s="976" t="s">
        <v>199</v>
      </c>
      <c r="D11" s="975">
        <v>1</v>
      </c>
      <c r="E11" s="974"/>
      <c r="F11" s="973"/>
      <c r="G11" s="963"/>
      <c r="H11" s="962" t="s">
        <v>3101</v>
      </c>
    </row>
    <row r="12" spans="1:8">
      <c r="A12" s="819">
        <v>8</v>
      </c>
      <c r="B12" s="977" t="str">
        <f t="shared" si="0"/>
        <v>6.8 - T62 AC - VRF System - Air Conditioning</v>
      </c>
      <c r="C12" s="976" t="s">
        <v>199</v>
      </c>
      <c r="D12" s="975">
        <v>1</v>
      </c>
      <c r="E12" s="974"/>
      <c r="F12" s="973"/>
      <c r="G12" s="963"/>
      <c r="H12" s="962" t="s">
        <v>3100</v>
      </c>
    </row>
    <row r="13" spans="1:8">
      <c r="A13" s="819">
        <v>9</v>
      </c>
      <c r="B13" s="977" t="str">
        <f t="shared" si="0"/>
        <v>6.9 - T62 FA - VRF System - Fresh Air</v>
      </c>
      <c r="C13" s="976" t="s">
        <v>199</v>
      </c>
      <c r="D13" s="975">
        <v>1</v>
      </c>
      <c r="E13" s="974"/>
      <c r="F13" s="973"/>
      <c r="G13" s="963"/>
      <c r="H13" s="962" t="s">
        <v>3099</v>
      </c>
    </row>
    <row r="14" spans="1:8">
      <c r="A14" s="819">
        <v>10</v>
      </c>
      <c r="B14" s="977" t="str">
        <f t="shared" si="0"/>
        <v xml:space="preserve">6.10 - U11 - Toilet Ventilation </v>
      </c>
      <c r="C14" s="976" t="s">
        <v>199</v>
      </c>
      <c r="D14" s="975">
        <v>1</v>
      </c>
      <c r="E14" s="974"/>
      <c r="F14" s="973"/>
      <c r="G14" s="963"/>
      <c r="H14" s="962" t="s">
        <v>3098</v>
      </c>
    </row>
    <row r="15" spans="1:8">
      <c r="A15" s="819">
        <v>11</v>
      </c>
      <c r="B15" s="977" t="str">
        <f t="shared" si="0"/>
        <v>6.11 - V12 - LV Supply</v>
      </c>
      <c r="C15" s="976" t="s">
        <v>199</v>
      </c>
      <c r="D15" s="975">
        <v>1</v>
      </c>
      <c r="E15" s="974"/>
      <c r="F15" s="973"/>
      <c r="G15" s="963"/>
      <c r="H15" s="962" t="s">
        <v>3097</v>
      </c>
    </row>
    <row r="16" spans="1:8">
      <c r="A16" s="819">
        <v>12</v>
      </c>
      <c r="B16" s="977" t="str">
        <f t="shared" si="0"/>
        <v>6.12 - V20 - LV Distribution</v>
      </c>
      <c r="C16" s="976" t="s">
        <v>199</v>
      </c>
      <c r="D16" s="975">
        <v>1</v>
      </c>
      <c r="E16" s="974"/>
      <c r="F16" s="973"/>
      <c r="G16" s="963"/>
      <c r="H16" s="962" t="s">
        <v>3096</v>
      </c>
    </row>
    <row r="17" spans="1:8">
      <c r="A17" s="819">
        <v>13</v>
      </c>
      <c r="B17" s="977" t="str">
        <f t="shared" si="0"/>
        <v>6.13 - V21 - General Lighting</v>
      </c>
      <c r="C17" s="976" t="s">
        <v>199</v>
      </c>
      <c r="D17" s="975">
        <v>1</v>
      </c>
      <c r="E17" s="974"/>
      <c r="F17" s="973"/>
      <c r="G17" s="963"/>
      <c r="H17" s="962" t="s">
        <v>3095</v>
      </c>
    </row>
    <row r="18" spans="1:8">
      <c r="A18" s="819">
        <v>14</v>
      </c>
      <c r="B18" s="977" t="str">
        <f t="shared" si="0"/>
        <v>6.14 - V22 - General LV Power</v>
      </c>
      <c r="C18" s="976" t="s">
        <v>199</v>
      </c>
      <c r="D18" s="975">
        <v>1</v>
      </c>
      <c r="E18" s="974"/>
      <c r="F18" s="973"/>
      <c r="G18" s="963"/>
      <c r="H18" s="962" t="s">
        <v>3094</v>
      </c>
    </row>
    <row r="19" spans="1:8">
      <c r="A19" s="819">
        <v>15</v>
      </c>
      <c r="B19" s="977" t="str">
        <f t="shared" si="0"/>
        <v>6.15 - V32 - Uninterruptible Power Supply</v>
      </c>
      <c r="C19" s="976" t="s">
        <v>199</v>
      </c>
      <c r="D19" s="975">
        <v>1</v>
      </c>
      <c r="E19" s="974"/>
      <c r="F19" s="973"/>
      <c r="G19" s="963"/>
      <c r="H19" s="962" t="s">
        <v>3093</v>
      </c>
    </row>
    <row r="20" spans="1:8">
      <c r="A20" s="819">
        <v>16</v>
      </c>
      <c r="B20" s="977" t="str">
        <f t="shared" si="0"/>
        <v>6.16 - V33 - LV Earthing and Bonding</v>
      </c>
      <c r="C20" s="976" t="s">
        <v>199</v>
      </c>
      <c r="D20" s="975">
        <v>1</v>
      </c>
      <c r="E20" s="974"/>
      <c r="F20" s="973"/>
      <c r="G20" s="963"/>
      <c r="H20" s="962" t="s">
        <v>3092</v>
      </c>
    </row>
    <row r="21" spans="1:8">
      <c r="A21" s="819">
        <v>17</v>
      </c>
      <c r="B21" s="977" t="str">
        <f t="shared" si="0"/>
        <v>6.17 - V40 - Emergency Lighting</v>
      </c>
      <c r="C21" s="976" t="s">
        <v>199</v>
      </c>
      <c r="D21" s="975">
        <v>1</v>
      </c>
      <c r="E21" s="974"/>
      <c r="F21" s="973"/>
      <c r="G21" s="979"/>
      <c r="H21" s="962" t="s">
        <v>3091</v>
      </c>
    </row>
    <row r="22" spans="1:8">
      <c r="A22" s="819">
        <v>18</v>
      </c>
      <c r="B22" s="977" t="str">
        <f t="shared" si="0"/>
        <v>6.18 - W20 - Closed Circuit Television (CCTV)</v>
      </c>
      <c r="C22" s="976" t="s">
        <v>199</v>
      </c>
      <c r="D22" s="975">
        <v>1</v>
      </c>
      <c r="E22" s="974"/>
      <c r="F22" s="973"/>
      <c r="G22" s="979"/>
      <c r="H22" s="962" t="s">
        <v>3090</v>
      </c>
    </row>
    <row r="23" spans="1:8">
      <c r="A23" s="819">
        <v>19</v>
      </c>
      <c r="B23" s="977" t="str">
        <f t="shared" si="0"/>
        <v>6.19 - W40 - Access Control</v>
      </c>
      <c r="C23" s="976" t="s">
        <v>199</v>
      </c>
      <c r="D23" s="975">
        <v>1</v>
      </c>
      <c r="E23" s="974"/>
      <c r="F23" s="973"/>
      <c r="G23" s="979"/>
      <c r="H23" s="962" t="s">
        <v>3089</v>
      </c>
    </row>
    <row r="24" spans="1:8">
      <c r="A24" s="819">
        <v>20</v>
      </c>
      <c r="B24" s="977" t="str">
        <f t="shared" si="0"/>
        <v>6.20 - W50 - Fire Detection and Alarm</v>
      </c>
      <c r="C24" s="976" t="s">
        <v>199</v>
      </c>
      <c r="D24" s="975">
        <v>1</v>
      </c>
      <c r="E24" s="974"/>
      <c r="F24" s="973"/>
      <c r="G24" s="979"/>
      <c r="H24" s="962" t="s">
        <v>3088</v>
      </c>
    </row>
    <row r="25" spans="1:8">
      <c r="A25" s="819">
        <v>21</v>
      </c>
      <c r="B25" s="977" t="str">
        <f t="shared" si="0"/>
        <v>6.21 - W70 - Structured Cabling System</v>
      </c>
      <c r="C25" s="976" t="s">
        <v>199</v>
      </c>
      <c r="D25" s="975">
        <v>1</v>
      </c>
      <c r="E25" s="974"/>
      <c r="F25" s="973"/>
      <c r="G25" s="979"/>
      <c r="H25" s="962" t="s">
        <v>3087</v>
      </c>
    </row>
    <row r="26" spans="1:8">
      <c r="A26" s="819">
        <v>22</v>
      </c>
      <c r="B26" s="977" t="str">
        <f t="shared" si="0"/>
        <v>6.22 - X10 - Lifts</v>
      </c>
      <c r="C26" s="976" t="s">
        <v>199</v>
      </c>
      <c r="D26" s="975">
        <v>1</v>
      </c>
      <c r="E26" s="974"/>
      <c r="F26" s="973"/>
      <c r="G26" s="979"/>
      <c r="H26" s="962" t="s">
        <v>3086</v>
      </c>
    </row>
    <row r="27" spans="1:8">
      <c r="A27" s="819">
        <v>23</v>
      </c>
      <c r="B27" s="977" t="str">
        <f t="shared" si="0"/>
        <v>6.23 - LF - Light Fittings</v>
      </c>
      <c r="C27" s="976" t="s">
        <v>199</v>
      </c>
      <c r="D27" s="975">
        <v>1</v>
      </c>
      <c r="E27" s="974"/>
      <c r="F27" s="973"/>
      <c r="G27" s="963"/>
      <c r="H27" s="962" t="s">
        <v>3085</v>
      </c>
    </row>
    <row r="28" spans="1:8">
      <c r="A28" s="819">
        <v>24</v>
      </c>
      <c r="B28" s="977" t="str">
        <f t="shared" si="0"/>
        <v>6.24 - FS - Fire Stopping</v>
      </c>
      <c r="C28" s="976" t="s">
        <v>199</v>
      </c>
      <c r="D28" s="975">
        <v>1</v>
      </c>
      <c r="E28" s="974"/>
      <c r="F28" s="973"/>
      <c r="G28" s="979"/>
      <c r="H28" s="980" t="s">
        <v>3084</v>
      </c>
    </row>
    <row r="29" spans="1:8">
      <c r="A29" s="819">
        <v>25</v>
      </c>
      <c r="B29" s="977" t="str">
        <f t="shared" si="0"/>
        <v xml:space="preserve">6.25 - TC - Testing &amp; Commissioning </v>
      </c>
      <c r="C29" s="976" t="s">
        <v>199</v>
      </c>
      <c r="D29" s="975">
        <v>1</v>
      </c>
      <c r="E29" s="974"/>
      <c r="F29" s="973"/>
      <c r="G29" s="979"/>
      <c r="H29" s="962" t="s">
        <v>3083</v>
      </c>
    </row>
    <row r="30" spans="1:8">
      <c r="A30" s="819">
        <v>26</v>
      </c>
      <c r="B30" s="977" t="str">
        <f t="shared" si="0"/>
        <v>6.26 - RD - Record Documentation</v>
      </c>
      <c r="C30" s="976" t="s">
        <v>199</v>
      </c>
      <c r="D30" s="975">
        <v>1</v>
      </c>
      <c r="E30" s="974"/>
      <c r="F30" s="973"/>
      <c r="G30" s="963"/>
      <c r="H30" s="962" t="s">
        <v>3082</v>
      </c>
    </row>
    <row r="31" spans="1:8">
      <c r="A31" s="819">
        <v>27</v>
      </c>
      <c r="B31" s="977" t="str">
        <f t="shared" si="0"/>
        <v>6.27 - PS - Provisional Sums</v>
      </c>
      <c r="C31" s="976" t="s">
        <v>199</v>
      </c>
      <c r="D31" s="975">
        <v>1</v>
      </c>
      <c r="E31" s="974">
        <f>'6.27'!F61</f>
        <v>850000</v>
      </c>
      <c r="F31" s="973">
        <f>E31*D31</f>
        <v>850000</v>
      </c>
      <c r="G31" s="963"/>
      <c r="H31" s="962" t="s">
        <v>3081</v>
      </c>
    </row>
    <row r="32" spans="1:8">
      <c r="A32" s="819">
        <v>28</v>
      </c>
      <c r="B32" s="977" t="s">
        <v>3080</v>
      </c>
      <c r="C32" s="976" t="s">
        <v>199</v>
      </c>
      <c r="D32" s="975">
        <v>1</v>
      </c>
      <c r="E32" s="974">
        <v>350000</v>
      </c>
      <c r="F32" s="973">
        <f>E32*D32</f>
        <v>350000</v>
      </c>
      <c r="G32" s="978"/>
      <c r="H32" s="962" t="s">
        <v>3079</v>
      </c>
    </row>
    <row r="33" spans="1:8">
      <c r="A33" s="819"/>
      <c r="B33" s="977"/>
      <c r="C33" s="976"/>
      <c r="D33" s="975"/>
      <c r="E33" s="974"/>
      <c r="F33" s="973"/>
      <c r="G33" s="978"/>
      <c r="H33" s="962"/>
    </row>
    <row r="34" spans="1:8">
      <c r="A34" s="819"/>
      <c r="B34" s="977"/>
      <c r="C34" s="976"/>
      <c r="D34" s="975"/>
      <c r="E34" s="974"/>
      <c r="F34" s="973"/>
      <c r="G34" s="978"/>
      <c r="H34" s="962"/>
    </row>
    <row r="35" spans="1:8">
      <c r="A35" s="819"/>
      <c r="B35" s="977"/>
      <c r="C35" s="976"/>
      <c r="D35" s="975"/>
      <c r="E35" s="974"/>
      <c r="F35" s="973"/>
      <c r="G35" s="978"/>
      <c r="H35" s="962"/>
    </row>
    <row r="36" spans="1:8">
      <c r="A36" s="819"/>
      <c r="B36" s="977"/>
      <c r="C36" s="976"/>
      <c r="D36" s="975"/>
      <c r="E36" s="974"/>
      <c r="F36" s="973"/>
      <c r="G36" s="978"/>
      <c r="H36" s="962"/>
    </row>
    <row r="37" spans="1:8">
      <c r="A37" s="819" t="str">
        <f>IF(C37&lt;&gt;"",TEXT(COUNTIF($C$16:C37,"&lt;&gt;"&amp;""),"0"),"")</f>
        <v/>
      </c>
      <c r="B37" s="977"/>
      <c r="C37" s="976"/>
      <c r="D37" s="975"/>
      <c r="E37" s="974"/>
      <c r="F37" s="973"/>
      <c r="G37" s="963"/>
      <c r="H37" s="962"/>
    </row>
    <row r="38" spans="1:8" ht="39.75" customHeight="1" thickBot="1">
      <c r="A38" s="1169" t="s">
        <v>3078</v>
      </c>
      <c r="B38" s="1170"/>
      <c r="C38" s="1170"/>
      <c r="D38" s="1170"/>
      <c r="E38" s="1171"/>
      <c r="F38" s="972"/>
      <c r="G38" s="963"/>
      <c r="H38" s="962"/>
    </row>
    <row r="39" spans="1:8" ht="15.75" thickTop="1">
      <c r="A39" s="595"/>
      <c r="B39" s="595"/>
      <c r="C39" s="595"/>
      <c r="D39" s="595"/>
      <c r="E39" s="590"/>
      <c r="F39" s="971"/>
      <c r="G39" s="963"/>
      <c r="H39" s="962"/>
    </row>
    <row r="40" spans="1:8">
      <c r="A40" s="967" t="s">
        <v>3077</v>
      </c>
      <c r="B40" s="967"/>
      <c r="C40" s="967" t="s">
        <v>3076</v>
      </c>
      <c r="D40" s="967"/>
      <c r="E40" s="966"/>
      <c r="F40" s="966"/>
      <c r="G40" s="963"/>
      <c r="H40" s="962"/>
    </row>
    <row r="41" spans="1:8" ht="54.75" customHeight="1">
      <c r="A41" s="970"/>
      <c r="B41" s="970"/>
      <c r="C41" s="970"/>
      <c r="D41" s="970"/>
      <c r="E41" s="969"/>
      <c r="F41" s="969"/>
      <c r="G41" s="963"/>
      <c r="H41" s="962"/>
    </row>
    <row r="42" spans="1:8" ht="15">
      <c r="A42" s="595"/>
      <c r="B42" s="941"/>
      <c r="C42" s="941"/>
      <c r="D42" s="941"/>
      <c r="E42" s="968"/>
      <c r="F42" s="590"/>
      <c r="G42" s="963"/>
      <c r="H42" s="962"/>
    </row>
    <row r="43" spans="1:8">
      <c r="A43" s="967" t="s">
        <v>3075</v>
      </c>
      <c r="B43" s="967"/>
      <c r="C43" s="967" t="s">
        <v>3074</v>
      </c>
      <c r="D43" s="967"/>
      <c r="E43" s="966"/>
      <c r="F43" s="966"/>
      <c r="G43" s="963"/>
      <c r="H43" s="962"/>
    </row>
    <row r="44" spans="1:8" ht="57.75" customHeight="1">
      <c r="A44" s="965"/>
      <c r="B44" s="965"/>
      <c r="C44" s="965"/>
      <c r="D44" s="965"/>
      <c r="E44" s="964"/>
      <c r="F44" s="964"/>
      <c r="G44" s="963"/>
      <c r="H44" s="962"/>
    </row>
    <row r="45" spans="1:8" s="590" customFormat="1" ht="15">
      <c r="A45" s="595"/>
      <c r="B45" s="595"/>
      <c r="C45" s="595"/>
      <c r="D45" s="595"/>
      <c r="G45" s="961"/>
      <c r="H45" s="960"/>
    </row>
    <row r="46" spans="1:8" s="590" customFormat="1" ht="15">
      <c r="A46" s="595"/>
      <c r="B46" s="595"/>
      <c r="C46" s="595"/>
      <c r="D46" s="595"/>
      <c r="F46" s="959"/>
      <c r="G46" s="956"/>
      <c r="H46" s="957"/>
    </row>
    <row r="47" spans="1:8" s="590" customFormat="1" ht="15">
      <c r="A47" s="595"/>
      <c r="B47" s="595"/>
      <c r="C47" s="595"/>
      <c r="D47" s="595"/>
      <c r="G47" s="956"/>
      <c r="H47" s="955"/>
    </row>
    <row r="48" spans="1:8" s="590" customFormat="1" ht="15">
      <c r="A48" s="595"/>
      <c r="B48" s="595"/>
      <c r="C48" s="595"/>
      <c r="D48" s="595"/>
      <c r="G48" s="956"/>
      <c r="H48" s="957"/>
    </row>
    <row r="49" spans="1:8" s="590" customFormat="1" ht="15">
      <c r="A49" s="595"/>
      <c r="B49" s="595"/>
      <c r="C49" s="595"/>
      <c r="D49" s="595"/>
      <c r="G49" s="956"/>
      <c r="H49" s="958"/>
    </row>
    <row r="50" spans="1:8" s="590" customFormat="1" ht="15">
      <c r="A50" s="595"/>
      <c r="B50" s="595"/>
      <c r="C50" s="595"/>
      <c r="D50" s="595"/>
      <c r="G50" s="956"/>
      <c r="H50" s="957"/>
    </row>
    <row r="51" spans="1:8" s="590" customFormat="1" ht="15">
      <c r="A51" s="595"/>
      <c r="B51" s="595"/>
      <c r="C51" s="595"/>
      <c r="D51" s="595"/>
      <c r="G51" s="956"/>
      <c r="H51" s="955"/>
    </row>
    <row r="52" spans="1:8" s="590" customFormat="1" ht="15">
      <c r="A52" s="595"/>
      <c r="B52" s="595"/>
      <c r="C52" s="595"/>
      <c r="D52" s="595"/>
    </row>
    <row r="53" spans="1:8" s="590" customFormat="1" ht="15">
      <c r="A53" s="595"/>
      <c r="B53" s="595"/>
      <c r="C53" s="595"/>
      <c r="D53" s="595"/>
    </row>
    <row r="54" spans="1:8" s="590" customFormat="1" ht="15">
      <c r="A54" s="595"/>
      <c r="B54" s="595"/>
      <c r="C54" s="595"/>
      <c r="D54" s="595"/>
    </row>
    <row r="55" spans="1:8" s="590" customFormat="1" ht="15">
      <c r="A55" s="595"/>
      <c r="B55" s="595"/>
      <c r="C55" s="595"/>
      <c r="D55" s="595"/>
    </row>
    <row r="56" spans="1:8" s="590" customFormat="1" ht="15">
      <c r="A56" s="595"/>
      <c r="B56" s="595"/>
      <c r="C56" s="595"/>
      <c r="D56" s="595"/>
    </row>
    <row r="57" spans="1:8" s="590" customFormat="1" ht="15">
      <c r="A57" s="595"/>
      <c r="B57" s="595"/>
      <c r="C57" s="595"/>
      <c r="D57" s="595"/>
    </row>
    <row r="58" spans="1:8" s="590" customFormat="1" ht="15">
      <c r="A58" s="595"/>
      <c r="B58" s="595"/>
      <c r="C58" s="595"/>
      <c r="D58" s="595"/>
    </row>
    <row r="59" spans="1:8" s="590" customFormat="1" ht="15">
      <c r="A59" s="595"/>
      <c r="B59" s="595"/>
      <c r="C59" s="595"/>
      <c r="D59" s="595"/>
    </row>
    <row r="60" spans="1:8" s="590" customFormat="1" ht="15">
      <c r="A60" s="595"/>
      <c r="B60" s="595"/>
      <c r="C60" s="595"/>
      <c r="D60" s="595"/>
    </row>
    <row r="61" spans="1:8" s="590" customFormat="1" ht="15">
      <c r="A61" s="595"/>
      <c r="B61" s="595"/>
      <c r="C61" s="595"/>
      <c r="D61" s="595"/>
    </row>
    <row r="62" spans="1:8" s="590" customFormat="1" ht="15">
      <c r="A62" s="595"/>
      <c r="B62" s="595"/>
      <c r="C62" s="595"/>
      <c r="D62" s="595"/>
    </row>
    <row r="63" spans="1:8" s="590" customFormat="1" ht="15">
      <c r="A63" s="595"/>
      <c r="B63" s="595"/>
      <c r="C63" s="595"/>
      <c r="D63" s="595"/>
    </row>
    <row r="64" spans="1:8" s="590" customFormat="1" ht="15">
      <c r="A64" s="595"/>
      <c r="B64" s="595"/>
      <c r="C64" s="595"/>
      <c r="D64" s="595"/>
    </row>
    <row r="65" spans="1:4" s="590" customFormat="1" ht="15">
      <c r="A65" s="595"/>
      <c r="B65" s="595"/>
      <c r="C65" s="595"/>
      <c r="D65" s="595"/>
    </row>
    <row r="66" spans="1:4" s="590" customFormat="1" ht="15">
      <c r="A66" s="595"/>
      <c r="B66" s="595"/>
      <c r="C66" s="595"/>
      <c r="D66" s="595"/>
    </row>
    <row r="67" spans="1:4" s="590" customFormat="1" ht="15">
      <c r="A67" s="595"/>
      <c r="B67" s="595"/>
      <c r="C67" s="595"/>
      <c r="D67" s="595"/>
    </row>
    <row r="68" spans="1:4" s="590" customFormat="1" ht="15">
      <c r="A68" s="595"/>
      <c r="B68" s="595"/>
      <c r="C68" s="595"/>
      <c r="D68" s="595"/>
    </row>
    <row r="69" spans="1:4" s="590" customFormat="1" ht="15">
      <c r="A69" s="595"/>
      <c r="B69" s="595"/>
      <c r="C69" s="595"/>
      <c r="D69" s="595"/>
    </row>
    <row r="70" spans="1:4" s="590" customFormat="1" ht="15">
      <c r="A70" s="595"/>
      <c r="B70" s="595"/>
      <c r="C70" s="595"/>
      <c r="D70" s="595"/>
    </row>
    <row r="71" spans="1:4" s="590" customFormat="1" ht="15">
      <c r="A71" s="595"/>
      <c r="B71" s="595"/>
      <c r="C71" s="595"/>
      <c r="D71" s="595"/>
    </row>
    <row r="72" spans="1:4" s="590" customFormat="1" ht="15">
      <c r="A72" s="595"/>
      <c r="B72" s="595"/>
      <c r="C72" s="595"/>
      <c r="D72" s="595"/>
    </row>
  </sheetData>
  <sheetProtection algorithmName="SHA-512" hashValue="IejYJGETUt54Z5aniMXg7fkIlSl+7XTdF782o14VWkCoNAAYCmIQptrzUbjzp0fJcHklfv5e1m7xM9H/0T4MCw==" saltValue="Qa4EVB2BQtw2K0rbZKT+wg==" spinCount="100000" sheet="1" objects="1" scenarios="1"/>
  <protectedRanges>
    <protectedRange sqref="F5:F37" name="Sheet 1_2_2_1_1_2" securityDescriptor="O:WDG:WDD:(A;;CC;;;WD)"/>
  </protectedRanges>
  <mergeCells count="1">
    <mergeCell ref="A38:E38"/>
  </mergeCells>
  <printOptions horizontalCentered="1"/>
  <pageMargins left="0.39370078740157483" right="0.39370078740157483" top="0.39370078740157483" bottom="0.59055118110236227" header="0.39370078740157483" footer="0.39370078740157483"/>
  <pageSetup paperSize="9" scale="93" orientation="portrait" useFirstPageNumber="1" r:id="rId1"/>
  <headerFooter>
    <oddHeader xml:space="preserve">&amp;R&amp;"+,Regular"&amp;8&amp;K01+010&amp;G
</oddHeader>
    <oddFooter xml:space="preserve">&amp;CSum 6/&amp;P&amp;R&amp;P </oddFooter>
  </headerFooter>
  <legacyDrawingHF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9:A21"/>
  <sheetViews>
    <sheetView workbookViewId="0">
      <selection activeCell="A21" sqref="A21"/>
    </sheetView>
  </sheetViews>
  <sheetFormatPr defaultColWidth="9.140625" defaultRowHeight="14.25"/>
  <cols>
    <col min="1" max="1" width="91" style="1" customWidth="1"/>
    <col min="2" max="16384" width="9.140625" style="1"/>
  </cols>
  <sheetData>
    <row r="19" spans="1:1" ht="15" thickBot="1"/>
    <row r="20" spans="1:1" ht="23.25">
      <c r="A20" s="171" t="s">
        <v>802</v>
      </c>
    </row>
    <row r="21" spans="1:1" ht="24" thickBot="1">
      <c r="A21" s="356" t="s">
        <v>1414</v>
      </c>
    </row>
  </sheetData>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G312"/>
  <sheetViews>
    <sheetView view="pageBreakPreview" zoomScale="110" zoomScaleNormal="100" zoomScaleSheetLayoutView="110" workbookViewId="0">
      <selection sqref="A1:D1048576"/>
    </sheetView>
  </sheetViews>
  <sheetFormatPr defaultColWidth="9.140625" defaultRowHeight="12"/>
  <cols>
    <col min="1" max="1" width="8" style="187" customWidth="1"/>
    <col min="2" max="2" width="45.5703125" style="345" customWidth="1"/>
    <col min="3" max="3" width="6.42578125" style="187" customWidth="1"/>
    <col min="4" max="4" width="7.85546875" style="187" customWidth="1"/>
    <col min="5" max="5" width="11.85546875" style="433" bestFit="1" customWidth="1"/>
    <col min="6" max="6" width="16.140625" style="434" customWidth="1"/>
    <col min="7" max="16384" width="9.140625" style="25"/>
  </cols>
  <sheetData>
    <row r="2" spans="1:7" s="437" customFormat="1" ht="25.5" customHeight="1">
      <c r="A2" s="317" t="s">
        <v>5</v>
      </c>
      <c r="B2" s="318" t="s">
        <v>6</v>
      </c>
      <c r="C2" s="483" t="s">
        <v>7</v>
      </c>
      <c r="D2" s="318" t="s">
        <v>8</v>
      </c>
      <c r="E2" s="435" t="s">
        <v>291</v>
      </c>
      <c r="F2" s="436" t="s">
        <v>9</v>
      </c>
    </row>
    <row r="3" spans="1:7">
      <c r="A3" s="144"/>
      <c r="B3" s="325" t="s">
        <v>1428</v>
      </c>
      <c r="D3" s="286"/>
      <c r="E3" s="346"/>
      <c r="F3" s="438"/>
    </row>
    <row r="4" spans="1:7" s="353" customFormat="1">
      <c r="A4" s="439"/>
      <c r="B4" s="330" t="s">
        <v>831</v>
      </c>
      <c r="C4" s="440"/>
      <c r="D4" s="441"/>
      <c r="F4" s="442"/>
    </row>
    <row r="5" spans="1:7" s="353" customFormat="1">
      <c r="A5" s="439"/>
      <c r="B5" s="330"/>
      <c r="C5" s="440"/>
      <c r="D5" s="441"/>
      <c r="F5" s="442"/>
    </row>
    <row r="6" spans="1:7" s="353" customFormat="1" ht="36" customHeight="1">
      <c r="A6" s="144"/>
      <c r="B6" s="443" t="s">
        <v>1339</v>
      </c>
      <c r="C6" s="444"/>
      <c r="D6" s="326"/>
      <c r="E6" s="294"/>
      <c r="F6" s="445"/>
    </row>
    <row r="7" spans="1:7" s="353" customFormat="1">
      <c r="A7" s="144"/>
      <c r="B7" s="443"/>
      <c r="C7" s="444"/>
      <c r="D7" s="326"/>
      <c r="E7" s="294"/>
      <c r="F7" s="445"/>
    </row>
    <row r="8" spans="1:7" s="294" customFormat="1" ht="31.5" customHeight="1">
      <c r="A8" s="446"/>
      <c r="B8" s="447" t="s">
        <v>1340</v>
      </c>
      <c r="C8" s="446"/>
      <c r="D8" s="448"/>
      <c r="E8" s="449"/>
      <c r="F8" s="445"/>
      <c r="G8" s="450"/>
    </row>
    <row r="9" spans="1:7" s="294" customFormat="1" ht="31.5" customHeight="1">
      <c r="A9" s="451"/>
      <c r="B9" s="452" t="s">
        <v>1341</v>
      </c>
      <c r="C9" s="453"/>
      <c r="D9" s="454"/>
      <c r="E9" s="449"/>
      <c r="F9" s="445"/>
      <c r="G9" s="450"/>
    </row>
    <row r="10" spans="1:7" s="294" customFormat="1">
      <c r="A10" s="446"/>
      <c r="B10" s="452" t="s">
        <v>1342</v>
      </c>
      <c r="C10" s="446"/>
      <c r="D10" s="448"/>
      <c r="E10" s="449"/>
      <c r="F10" s="445"/>
      <c r="G10" s="450"/>
    </row>
    <row r="11" spans="1:7" s="294" customFormat="1">
      <c r="A11" s="451"/>
      <c r="B11" s="455"/>
      <c r="C11" s="453"/>
      <c r="D11" s="454"/>
      <c r="E11" s="449"/>
      <c r="F11" s="445"/>
      <c r="G11" s="450"/>
    </row>
    <row r="12" spans="1:7" s="294" customFormat="1" ht="79.5" customHeight="1">
      <c r="A12" s="446"/>
      <c r="B12" s="456" t="s">
        <v>1343</v>
      </c>
      <c r="C12" s="446"/>
      <c r="D12" s="448"/>
      <c r="E12" s="449"/>
      <c r="F12" s="445"/>
      <c r="G12" s="450"/>
    </row>
    <row r="13" spans="1:7" s="294" customFormat="1">
      <c r="A13" s="446"/>
      <c r="B13" s="455"/>
      <c r="C13" s="446"/>
      <c r="D13" s="448"/>
      <c r="E13" s="449"/>
      <c r="F13" s="445"/>
      <c r="G13" s="450"/>
    </row>
    <row r="14" spans="1:7" s="294" customFormat="1" ht="72">
      <c r="A14" s="144"/>
      <c r="B14" s="456" t="s">
        <v>1344</v>
      </c>
      <c r="C14" s="446"/>
      <c r="D14" s="448"/>
      <c r="E14" s="449"/>
      <c r="F14" s="445"/>
      <c r="G14" s="450"/>
    </row>
    <row r="15" spans="1:7" s="294" customFormat="1">
      <c r="A15" s="144"/>
      <c r="B15" s="455"/>
      <c r="C15" s="446"/>
      <c r="D15" s="448"/>
      <c r="E15" s="449"/>
      <c r="F15" s="445"/>
      <c r="G15" s="450"/>
    </row>
    <row r="16" spans="1:7" s="294" customFormat="1">
      <c r="A16" s="144"/>
      <c r="B16" s="455"/>
      <c r="C16" s="446"/>
      <c r="D16" s="448"/>
      <c r="E16" s="449"/>
      <c r="F16" s="445"/>
      <c r="G16" s="450"/>
    </row>
    <row r="17" spans="1:7" s="294" customFormat="1" ht="85.5" customHeight="1">
      <c r="A17" s="144"/>
      <c r="B17" s="456" t="s">
        <v>1345</v>
      </c>
      <c r="C17" s="446"/>
      <c r="D17" s="448"/>
      <c r="E17" s="449"/>
      <c r="F17" s="445"/>
      <c r="G17" s="450"/>
    </row>
    <row r="18" spans="1:7" s="294" customFormat="1" ht="79.5" customHeight="1">
      <c r="A18" s="144"/>
      <c r="B18" s="456" t="s">
        <v>1346</v>
      </c>
      <c r="C18" s="446"/>
      <c r="D18" s="448"/>
      <c r="E18" s="449"/>
      <c r="F18" s="445"/>
      <c r="G18" s="450"/>
    </row>
    <row r="19" spans="1:7" s="294" customFormat="1">
      <c r="A19" s="144"/>
      <c r="B19" s="458"/>
      <c r="C19" s="216"/>
      <c r="D19" s="326"/>
      <c r="E19" s="25"/>
      <c r="F19" s="445"/>
      <c r="G19" s="450"/>
    </row>
    <row r="20" spans="1:7" s="294" customFormat="1" ht="36">
      <c r="A20" s="144"/>
      <c r="B20" s="456" t="s">
        <v>1347</v>
      </c>
      <c r="C20" s="446"/>
      <c r="D20" s="448"/>
      <c r="E20" s="449"/>
      <c r="F20" s="445"/>
      <c r="G20" s="450"/>
    </row>
    <row r="21" spans="1:7" s="294" customFormat="1">
      <c r="A21" s="144"/>
      <c r="B21" s="455"/>
      <c r="C21" s="446"/>
      <c r="D21" s="448"/>
      <c r="E21" s="449"/>
      <c r="F21" s="445"/>
      <c r="G21" s="450"/>
    </row>
    <row r="22" spans="1:7" s="294" customFormat="1">
      <c r="A22" s="144"/>
      <c r="B22" s="459" t="s">
        <v>1348</v>
      </c>
      <c r="C22" s="446"/>
      <c r="D22" s="448"/>
      <c r="E22" s="449"/>
      <c r="F22" s="445"/>
      <c r="G22" s="450"/>
    </row>
    <row r="23" spans="1:7" s="294" customFormat="1">
      <c r="A23" s="144"/>
      <c r="B23" s="459"/>
      <c r="C23" s="446"/>
      <c r="D23" s="448"/>
      <c r="E23" s="449"/>
      <c r="F23" s="445"/>
      <c r="G23" s="450"/>
    </row>
    <row r="24" spans="1:7" s="294" customFormat="1" ht="90" customHeight="1">
      <c r="A24" s="144"/>
      <c r="B24" s="456" t="s">
        <v>1349</v>
      </c>
      <c r="C24" s="446"/>
      <c r="D24" s="448"/>
      <c r="E24" s="449"/>
      <c r="F24" s="445"/>
      <c r="G24" s="450"/>
    </row>
    <row r="25" spans="1:7" s="294" customFormat="1">
      <c r="A25" s="144"/>
      <c r="B25" s="455"/>
      <c r="C25" s="446"/>
      <c r="D25" s="448"/>
      <c r="E25" s="449"/>
      <c r="F25" s="445"/>
      <c r="G25" s="450"/>
    </row>
    <row r="26" spans="1:7" s="294" customFormat="1">
      <c r="A26" s="144"/>
      <c r="B26" s="455"/>
      <c r="C26" s="446"/>
      <c r="D26" s="448"/>
      <c r="E26" s="449"/>
      <c r="F26" s="445"/>
      <c r="G26" s="450"/>
    </row>
    <row r="27" spans="1:7" s="294" customFormat="1">
      <c r="A27" s="144"/>
      <c r="B27" s="455"/>
      <c r="C27" s="446"/>
      <c r="D27" s="448"/>
      <c r="E27" s="449"/>
      <c r="F27" s="445"/>
      <c r="G27" s="450"/>
    </row>
    <row r="28" spans="1:7" s="294" customFormat="1">
      <c r="A28" s="115"/>
      <c r="B28" s="318" t="s">
        <v>10</v>
      </c>
      <c r="C28" s="334"/>
      <c r="D28" s="335"/>
      <c r="E28" s="457"/>
      <c r="F28" s="484"/>
      <c r="G28" s="450"/>
    </row>
    <row r="29" spans="1:7" s="294" customFormat="1">
      <c r="A29" s="144"/>
      <c r="B29" s="455"/>
      <c r="C29" s="446"/>
      <c r="D29" s="448"/>
      <c r="E29" s="449"/>
      <c r="F29" s="445"/>
      <c r="G29" s="450"/>
    </row>
    <row r="30" spans="1:7" s="294" customFormat="1" ht="24">
      <c r="A30" s="144"/>
      <c r="B30" s="455" t="s">
        <v>1350</v>
      </c>
      <c r="C30" s="446"/>
      <c r="D30" s="448"/>
      <c r="E30" s="449"/>
      <c r="F30" s="445"/>
      <c r="G30" s="450"/>
    </row>
    <row r="31" spans="1:7" s="294" customFormat="1">
      <c r="A31" s="144"/>
      <c r="B31" s="459"/>
      <c r="C31" s="446"/>
      <c r="D31" s="448"/>
      <c r="E31" s="449"/>
      <c r="F31" s="445"/>
      <c r="G31" s="450"/>
    </row>
    <row r="32" spans="1:7" s="294" customFormat="1">
      <c r="A32" s="144"/>
      <c r="B32" s="452" t="s">
        <v>1351</v>
      </c>
      <c r="C32" s="446"/>
      <c r="D32" s="448"/>
      <c r="E32" s="449"/>
      <c r="F32" s="445"/>
      <c r="G32" s="450"/>
    </row>
    <row r="33" spans="1:7" s="294" customFormat="1">
      <c r="A33" s="144"/>
      <c r="B33" s="455"/>
      <c r="C33" s="446"/>
      <c r="D33" s="448"/>
      <c r="E33" s="449"/>
      <c r="F33" s="445"/>
      <c r="G33" s="450"/>
    </row>
    <row r="34" spans="1:7" s="294" customFormat="1" ht="45.75" customHeight="1">
      <c r="A34" s="144"/>
      <c r="B34" s="456" t="s">
        <v>1352</v>
      </c>
      <c r="C34" s="446"/>
      <c r="D34" s="448"/>
      <c r="E34" s="449"/>
      <c r="F34" s="445"/>
      <c r="G34" s="450"/>
    </row>
    <row r="35" spans="1:7" s="294" customFormat="1">
      <c r="A35" s="144"/>
      <c r="B35" s="455"/>
      <c r="C35" s="446"/>
      <c r="D35" s="448"/>
      <c r="E35" s="449"/>
      <c r="F35" s="445"/>
      <c r="G35" s="450"/>
    </row>
    <row r="36" spans="1:7" s="294" customFormat="1">
      <c r="A36" s="144"/>
      <c r="B36" s="452" t="s">
        <v>1353</v>
      </c>
      <c r="C36" s="446"/>
      <c r="D36" s="448"/>
      <c r="E36" s="449"/>
      <c r="F36" s="445"/>
      <c r="G36" s="450"/>
    </row>
    <row r="37" spans="1:7" s="294" customFormat="1">
      <c r="A37" s="144"/>
      <c r="B37" s="455"/>
      <c r="C37" s="446"/>
      <c r="D37" s="448"/>
      <c r="E37" s="449"/>
      <c r="F37" s="445"/>
      <c r="G37" s="450"/>
    </row>
    <row r="38" spans="1:7" s="294" customFormat="1" ht="66" customHeight="1">
      <c r="A38" s="144"/>
      <c r="B38" s="456" t="s">
        <v>1354</v>
      </c>
      <c r="C38" s="446"/>
      <c r="D38" s="448"/>
      <c r="E38" s="449"/>
      <c r="F38" s="445"/>
      <c r="G38" s="450"/>
    </row>
    <row r="39" spans="1:7" s="294" customFormat="1">
      <c r="A39" s="144"/>
      <c r="B39" s="456"/>
      <c r="C39" s="446"/>
      <c r="D39" s="448"/>
      <c r="E39" s="449"/>
      <c r="F39" s="445"/>
      <c r="G39" s="450"/>
    </row>
    <row r="40" spans="1:7" s="294" customFormat="1">
      <c r="A40" s="144"/>
      <c r="B40" s="452" t="s">
        <v>1355</v>
      </c>
      <c r="C40" s="446"/>
      <c r="D40" s="448"/>
      <c r="E40" s="449"/>
      <c r="F40" s="445"/>
      <c r="G40" s="450"/>
    </row>
    <row r="41" spans="1:7" s="294" customFormat="1">
      <c r="A41" s="144"/>
      <c r="B41" s="455"/>
      <c r="C41" s="446"/>
      <c r="D41" s="448"/>
      <c r="E41" s="449"/>
      <c r="F41" s="445"/>
      <c r="G41" s="450"/>
    </row>
    <row r="42" spans="1:7" s="294" customFormat="1" ht="60">
      <c r="A42" s="144"/>
      <c r="B42" s="456" t="s">
        <v>1356</v>
      </c>
      <c r="C42" s="446"/>
      <c r="D42" s="448"/>
      <c r="E42" s="449"/>
      <c r="F42" s="445"/>
      <c r="G42" s="450"/>
    </row>
    <row r="43" spans="1:7" s="294" customFormat="1">
      <c r="A43" s="144"/>
      <c r="B43" s="456"/>
      <c r="C43" s="446"/>
      <c r="D43" s="448"/>
      <c r="E43" s="449"/>
      <c r="F43" s="445"/>
      <c r="G43" s="450"/>
    </row>
    <row r="44" spans="1:7" s="294" customFormat="1">
      <c r="A44" s="144"/>
      <c r="B44" s="452" t="s">
        <v>1357</v>
      </c>
      <c r="C44" s="446"/>
      <c r="D44" s="448"/>
      <c r="E44" s="449"/>
      <c r="F44" s="445"/>
      <c r="G44" s="450"/>
    </row>
    <row r="45" spans="1:7" s="294" customFormat="1">
      <c r="A45" s="144"/>
      <c r="B45" s="455"/>
      <c r="C45" s="446"/>
      <c r="D45" s="448"/>
      <c r="E45" s="449"/>
      <c r="F45" s="445"/>
      <c r="G45" s="450"/>
    </row>
    <row r="46" spans="1:7" s="294" customFormat="1" ht="46.5" customHeight="1">
      <c r="A46" s="144"/>
      <c r="B46" s="456" t="s">
        <v>1358</v>
      </c>
      <c r="C46" s="446"/>
      <c r="D46" s="448"/>
      <c r="E46" s="449"/>
      <c r="F46" s="445"/>
      <c r="G46" s="450"/>
    </row>
    <row r="47" spans="1:7" s="294" customFormat="1">
      <c r="A47" s="144"/>
      <c r="B47" s="455"/>
      <c r="C47" s="446"/>
      <c r="D47" s="448"/>
      <c r="E47" s="449"/>
      <c r="F47" s="445"/>
      <c r="G47" s="450"/>
    </row>
    <row r="48" spans="1:7" s="294" customFormat="1" ht="18" customHeight="1">
      <c r="A48" s="144"/>
      <c r="B48" s="452" t="s">
        <v>1359</v>
      </c>
      <c r="C48" s="446"/>
      <c r="D48" s="448"/>
      <c r="E48" s="449"/>
      <c r="F48" s="445"/>
      <c r="G48" s="450"/>
    </row>
    <row r="49" spans="1:7" s="294" customFormat="1" ht="8.25" customHeight="1">
      <c r="A49" s="144"/>
      <c r="B49" s="455"/>
      <c r="C49" s="446"/>
      <c r="D49" s="448"/>
      <c r="E49" s="449"/>
      <c r="F49" s="445"/>
      <c r="G49" s="450"/>
    </row>
    <row r="50" spans="1:7" s="294" customFormat="1" ht="48">
      <c r="A50" s="144"/>
      <c r="B50" s="456" t="s">
        <v>1360</v>
      </c>
      <c r="C50" s="446"/>
      <c r="D50" s="448"/>
      <c r="E50" s="449"/>
      <c r="F50" s="445"/>
      <c r="G50" s="450"/>
    </row>
    <row r="51" spans="1:7" s="294" customFormat="1">
      <c r="A51" s="144"/>
      <c r="B51" s="456"/>
      <c r="C51" s="446"/>
      <c r="D51" s="448"/>
      <c r="E51" s="449"/>
      <c r="F51" s="445"/>
      <c r="G51" s="450"/>
    </row>
    <row r="52" spans="1:7" s="294" customFormat="1">
      <c r="A52" s="144"/>
      <c r="B52" s="452" t="s">
        <v>1340</v>
      </c>
      <c r="C52" s="446"/>
      <c r="D52" s="448"/>
      <c r="E52" s="449"/>
      <c r="F52" s="445"/>
      <c r="G52" s="450"/>
    </row>
    <row r="53" spans="1:7" s="294" customFormat="1">
      <c r="A53" s="144"/>
      <c r="B53" s="455"/>
      <c r="C53" s="446"/>
      <c r="D53" s="448"/>
      <c r="E53" s="449"/>
      <c r="F53" s="445"/>
      <c r="G53" s="450"/>
    </row>
    <row r="54" spans="1:7" s="294" customFormat="1">
      <c r="A54" s="144"/>
      <c r="B54" s="452" t="s">
        <v>1361</v>
      </c>
      <c r="C54" s="446"/>
      <c r="D54" s="448"/>
      <c r="E54" s="449"/>
      <c r="F54" s="445"/>
      <c r="G54" s="450"/>
    </row>
    <row r="55" spans="1:7" s="294" customFormat="1">
      <c r="A55" s="144"/>
      <c r="B55" s="455"/>
      <c r="C55" s="446"/>
      <c r="D55" s="448"/>
      <c r="E55" s="449"/>
      <c r="F55" s="445"/>
      <c r="G55" s="450"/>
    </row>
    <row r="56" spans="1:7" s="294" customFormat="1" ht="84">
      <c r="A56" s="144"/>
      <c r="B56" s="456" t="s">
        <v>1362</v>
      </c>
      <c r="C56" s="446"/>
      <c r="D56" s="448"/>
      <c r="E56" s="449"/>
      <c r="F56" s="445"/>
      <c r="G56" s="450"/>
    </row>
    <row r="57" spans="1:7" s="294" customFormat="1">
      <c r="A57" s="144"/>
      <c r="B57" s="456"/>
      <c r="C57" s="446"/>
      <c r="D57" s="448"/>
      <c r="E57" s="449"/>
      <c r="F57" s="445"/>
      <c r="G57" s="450"/>
    </row>
    <row r="58" spans="1:7" s="294" customFormat="1">
      <c r="A58" s="144"/>
      <c r="B58" s="456"/>
      <c r="C58" s="446"/>
      <c r="D58" s="448"/>
      <c r="E58" s="449"/>
      <c r="F58" s="445"/>
      <c r="G58" s="450"/>
    </row>
    <row r="59" spans="1:7" s="294" customFormat="1">
      <c r="A59" s="144"/>
      <c r="B59" s="456"/>
      <c r="C59" s="446"/>
      <c r="D59" s="448"/>
      <c r="E59" s="449"/>
      <c r="F59" s="445"/>
      <c r="G59" s="450"/>
    </row>
    <row r="60" spans="1:7" s="294" customFormat="1">
      <c r="A60" s="144"/>
      <c r="B60" s="456"/>
      <c r="C60" s="446"/>
      <c r="D60" s="448"/>
      <c r="E60" s="449"/>
      <c r="F60" s="445"/>
      <c r="G60" s="450"/>
    </row>
    <row r="61" spans="1:7" s="294" customFormat="1">
      <c r="A61" s="144"/>
      <c r="B61" s="456"/>
      <c r="C61" s="446"/>
      <c r="D61" s="448"/>
      <c r="E61" s="449"/>
      <c r="F61" s="445"/>
      <c r="G61" s="450"/>
    </row>
    <row r="62" spans="1:7" s="294" customFormat="1">
      <c r="A62" s="144"/>
      <c r="B62" s="456"/>
      <c r="C62" s="446"/>
      <c r="D62" s="448"/>
      <c r="E62" s="449"/>
      <c r="F62" s="445"/>
      <c r="G62" s="450"/>
    </row>
    <row r="63" spans="1:7" s="294" customFormat="1">
      <c r="A63" s="144"/>
      <c r="B63" s="456"/>
      <c r="C63" s="446"/>
      <c r="D63" s="448"/>
      <c r="E63" s="449"/>
      <c r="F63" s="445"/>
      <c r="G63" s="450"/>
    </row>
    <row r="64" spans="1:7" s="294" customFormat="1">
      <c r="A64" s="144"/>
      <c r="B64" s="456"/>
      <c r="C64" s="446"/>
      <c r="D64" s="448"/>
      <c r="E64" s="449"/>
      <c r="F64" s="445"/>
      <c r="G64" s="450"/>
    </row>
    <row r="65" spans="1:7" s="294" customFormat="1">
      <c r="A65" s="144"/>
      <c r="B65" s="456"/>
      <c r="C65" s="446"/>
      <c r="D65" s="448"/>
      <c r="E65" s="449"/>
      <c r="F65" s="445"/>
      <c r="G65" s="450"/>
    </row>
    <row r="66" spans="1:7" s="294" customFormat="1">
      <c r="A66" s="115"/>
      <c r="B66" s="318" t="s">
        <v>10</v>
      </c>
      <c r="C66" s="334"/>
      <c r="D66" s="335"/>
      <c r="E66" s="457"/>
      <c r="F66" s="484"/>
      <c r="G66" s="450"/>
    </row>
    <row r="67" spans="1:7" s="294" customFormat="1">
      <c r="A67" s="144"/>
      <c r="B67" s="456"/>
      <c r="C67" s="446"/>
      <c r="D67" s="448"/>
      <c r="E67" s="449"/>
      <c r="F67" s="445"/>
      <c r="G67" s="450"/>
    </row>
    <row r="68" spans="1:7" s="294" customFormat="1" ht="78.75" customHeight="1">
      <c r="A68" s="144"/>
      <c r="B68" s="456" t="s">
        <v>1346</v>
      </c>
      <c r="C68" s="446"/>
      <c r="D68" s="448"/>
      <c r="E68" s="449"/>
      <c r="F68" s="445"/>
      <c r="G68" s="450"/>
    </row>
    <row r="69" spans="1:7" s="294" customFormat="1">
      <c r="A69" s="144"/>
      <c r="B69" s="456"/>
      <c r="C69" s="446"/>
      <c r="D69" s="448"/>
      <c r="E69" s="449"/>
      <c r="F69" s="445"/>
      <c r="G69" s="450"/>
    </row>
    <row r="70" spans="1:7" s="294" customFormat="1" ht="45" customHeight="1">
      <c r="A70" s="446"/>
      <c r="B70" s="456" t="s">
        <v>1363</v>
      </c>
      <c r="C70" s="446"/>
      <c r="D70" s="448"/>
      <c r="E70" s="449"/>
      <c r="F70" s="445"/>
      <c r="G70" s="450"/>
    </row>
    <row r="71" spans="1:7" s="294" customFormat="1">
      <c r="A71" s="446"/>
      <c r="B71" s="456"/>
      <c r="C71" s="446"/>
      <c r="D71" s="448"/>
      <c r="E71" s="449"/>
      <c r="F71" s="445"/>
      <c r="G71" s="450"/>
    </row>
    <row r="72" spans="1:7" s="294" customFormat="1" ht="24">
      <c r="A72" s="446"/>
      <c r="B72" s="456" t="s">
        <v>1364</v>
      </c>
      <c r="C72" s="446"/>
      <c r="D72" s="448"/>
      <c r="E72" s="449"/>
      <c r="F72" s="445"/>
      <c r="G72" s="450"/>
    </row>
    <row r="73" spans="1:7" s="294" customFormat="1" ht="24">
      <c r="A73" s="453"/>
      <c r="B73" s="460" t="s">
        <v>1365</v>
      </c>
      <c r="C73" s="453"/>
      <c r="D73" s="461"/>
      <c r="E73" s="449"/>
      <c r="F73" s="445"/>
      <c r="G73" s="450"/>
    </row>
    <row r="74" spans="1:7" s="294" customFormat="1" ht="36">
      <c r="A74" s="453"/>
      <c r="B74" s="460" t="s">
        <v>1366</v>
      </c>
      <c r="C74" s="453"/>
      <c r="D74" s="461"/>
      <c r="E74" s="449"/>
      <c r="F74" s="445"/>
      <c r="G74" s="450"/>
    </row>
    <row r="75" spans="1:7" s="294" customFormat="1" ht="48">
      <c r="A75" s="453"/>
      <c r="B75" s="462" t="s">
        <v>1367</v>
      </c>
      <c r="C75" s="453"/>
      <c r="D75" s="461"/>
      <c r="E75" s="449"/>
      <c r="F75" s="445"/>
      <c r="G75" s="450"/>
    </row>
    <row r="76" spans="1:7" s="294" customFormat="1" ht="80.25" customHeight="1">
      <c r="A76" s="453"/>
      <c r="B76" s="456" t="s">
        <v>1368</v>
      </c>
      <c r="C76" s="453"/>
      <c r="D76" s="461"/>
      <c r="E76" s="449"/>
      <c r="F76" s="445"/>
      <c r="G76" s="450"/>
    </row>
    <row r="77" spans="1:7" s="294" customFormat="1">
      <c r="A77" s="144"/>
      <c r="B77" s="455"/>
      <c r="C77" s="446"/>
      <c r="D77" s="448"/>
      <c r="E77" s="449"/>
      <c r="F77" s="445"/>
      <c r="G77" s="450"/>
    </row>
    <row r="78" spans="1:7" s="294" customFormat="1">
      <c r="A78" s="144"/>
      <c r="B78" s="452" t="s">
        <v>1369</v>
      </c>
      <c r="C78" s="446"/>
      <c r="D78" s="448"/>
      <c r="E78" s="449"/>
      <c r="F78" s="445"/>
      <c r="G78" s="450"/>
    </row>
    <row r="79" spans="1:7" s="294" customFormat="1">
      <c r="A79" s="144"/>
      <c r="B79" s="455"/>
      <c r="C79" s="446"/>
      <c r="D79" s="448"/>
      <c r="E79" s="449"/>
      <c r="F79" s="445"/>
      <c r="G79" s="450"/>
    </row>
    <row r="80" spans="1:7" s="294" customFormat="1" ht="144">
      <c r="A80" s="144"/>
      <c r="B80" s="456" t="s">
        <v>1370</v>
      </c>
      <c r="C80" s="446"/>
      <c r="D80" s="448"/>
      <c r="E80" s="449"/>
      <c r="F80" s="445"/>
      <c r="G80" s="450"/>
    </row>
    <row r="81" spans="1:7" s="294" customFormat="1">
      <c r="A81" s="144"/>
      <c r="B81" s="455"/>
      <c r="C81" s="446"/>
      <c r="D81" s="448"/>
      <c r="E81" s="449"/>
      <c r="F81" s="445"/>
      <c r="G81" s="450"/>
    </row>
    <row r="82" spans="1:7" s="294" customFormat="1" ht="60">
      <c r="A82" s="144"/>
      <c r="B82" s="456" t="s">
        <v>1371</v>
      </c>
      <c r="C82" s="446"/>
      <c r="D82" s="448"/>
      <c r="E82" s="449"/>
      <c r="F82" s="445"/>
      <c r="G82" s="450"/>
    </row>
    <row r="83" spans="1:7" s="294" customFormat="1">
      <c r="A83" s="144"/>
      <c r="B83" s="456"/>
      <c r="C83" s="446"/>
      <c r="D83" s="448"/>
      <c r="E83" s="449"/>
      <c r="F83" s="445"/>
      <c r="G83" s="450"/>
    </row>
    <row r="84" spans="1:7" s="294" customFormat="1">
      <c r="A84" s="144"/>
      <c r="B84" s="452" t="s">
        <v>1372</v>
      </c>
      <c r="C84" s="446"/>
      <c r="D84" s="448"/>
      <c r="E84" s="449"/>
      <c r="F84" s="445"/>
      <c r="G84" s="450"/>
    </row>
    <row r="85" spans="1:7" s="294" customFormat="1">
      <c r="A85" s="144"/>
      <c r="B85" s="455"/>
      <c r="C85" s="446"/>
      <c r="D85" s="448"/>
      <c r="E85" s="449"/>
      <c r="F85" s="445"/>
      <c r="G85" s="450"/>
    </row>
    <row r="86" spans="1:7" s="294" customFormat="1" ht="60">
      <c r="A86" s="144"/>
      <c r="B86" s="456" t="s">
        <v>1373</v>
      </c>
      <c r="C86" s="446"/>
      <c r="D86" s="448"/>
      <c r="E86" s="449"/>
      <c r="F86" s="445"/>
      <c r="G86" s="450"/>
    </row>
    <row r="87" spans="1:7" s="294" customFormat="1">
      <c r="A87" s="144"/>
      <c r="B87" s="455"/>
      <c r="C87" s="446"/>
      <c r="D87" s="448"/>
      <c r="E87" s="449"/>
      <c r="F87" s="445"/>
      <c r="G87" s="450"/>
    </row>
    <row r="88" spans="1:7" s="294" customFormat="1">
      <c r="A88" s="115"/>
      <c r="B88" s="318" t="s">
        <v>10</v>
      </c>
      <c r="C88" s="334"/>
      <c r="D88" s="335"/>
      <c r="E88" s="457"/>
      <c r="F88" s="484"/>
      <c r="G88" s="450"/>
    </row>
    <row r="89" spans="1:7" s="294" customFormat="1">
      <c r="A89" s="144"/>
      <c r="B89" s="455"/>
      <c r="C89" s="446"/>
      <c r="D89" s="448"/>
      <c r="E89" s="449"/>
      <c r="F89" s="445"/>
      <c r="G89" s="450"/>
    </row>
    <row r="90" spans="1:7" s="294" customFormat="1">
      <c r="A90" s="144"/>
      <c r="B90" s="455"/>
      <c r="C90" s="446"/>
      <c r="D90" s="448"/>
      <c r="E90" s="449"/>
      <c r="F90" s="445"/>
      <c r="G90" s="450"/>
    </row>
    <row r="91" spans="1:7" s="294" customFormat="1" ht="16.5" customHeight="1">
      <c r="A91" s="144"/>
      <c r="B91" s="452" t="s">
        <v>1374</v>
      </c>
      <c r="C91" s="446"/>
      <c r="D91" s="448"/>
      <c r="E91" s="449"/>
      <c r="F91" s="445"/>
      <c r="G91" s="450"/>
    </row>
    <row r="92" spans="1:7" s="294" customFormat="1">
      <c r="A92" s="144"/>
      <c r="B92" s="455"/>
      <c r="C92" s="446"/>
      <c r="D92" s="448"/>
      <c r="E92" s="449"/>
      <c r="F92" s="445"/>
      <c r="G92" s="450"/>
    </row>
    <row r="93" spans="1:7" s="294" customFormat="1" ht="67.5" customHeight="1">
      <c r="A93" s="144"/>
      <c r="B93" s="456" t="s">
        <v>1375</v>
      </c>
      <c r="C93" s="446"/>
      <c r="D93" s="448"/>
      <c r="E93" s="449"/>
      <c r="F93" s="445"/>
      <c r="G93" s="450"/>
    </row>
    <row r="94" spans="1:7" s="294" customFormat="1" ht="72">
      <c r="A94" s="144"/>
      <c r="B94" s="456" t="s">
        <v>1376</v>
      </c>
      <c r="C94" s="446"/>
      <c r="D94" s="448"/>
      <c r="E94" s="449"/>
      <c r="F94" s="445"/>
      <c r="G94" s="450"/>
    </row>
    <row r="95" spans="1:7" s="294" customFormat="1">
      <c r="A95" s="144"/>
      <c r="B95" s="455"/>
      <c r="C95" s="446"/>
      <c r="D95" s="448"/>
      <c r="E95" s="449"/>
      <c r="F95" s="445"/>
      <c r="G95" s="450"/>
    </row>
    <row r="96" spans="1:7" s="294" customFormat="1">
      <c r="A96" s="144"/>
      <c r="B96" s="452" t="s">
        <v>1377</v>
      </c>
      <c r="C96" s="446"/>
      <c r="D96" s="448"/>
      <c r="E96" s="449"/>
      <c r="F96" s="445"/>
      <c r="G96" s="450"/>
    </row>
    <row r="97" spans="1:7" s="294" customFormat="1">
      <c r="A97" s="144"/>
      <c r="B97" s="455"/>
      <c r="C97" s="446"/>
      <c r="D97" s="448"/>
      <c r="E97" s="449"/>
      <c r="F97" s="445"/>
      <c r="G97" s="450"/>
    </row>
    <row r="98" spans="1:7" s="294" customFormat="1" ht="24">
      <c r="A98" s="144"/>
      <c r="B98" s="456" t="s">
        <v>1378</v>
      </c>
      <c r="C98" s="446"/>
      <c r="D98" s="448"/>
      <c r="E98" s="449"/>
      <c r="F98" s="445"/>
      <c r="G98" s="450"/>
    </row>
    <row r="99" spans="1:7" s="294" customFormat="1">
      <c r="A99" s="144"/>
      <c r="B99" s="456"/>
      <c r="C99" s="446"/>
      <c r="D99" s="448"/>
      <c r="E99" s="449"/>
      <c r="F99" s="445"/>
      <c r="G99" s="450"/>
    </row>
    <row r="100" spans="1:7">
      <c r="A100" s="144"/>
      <c r="B100" s="325"/>
      <c r="D100" s="286"/>
      <c r="E100" s="346"/>
      <c r="F100" s="445"/>
    </row>
    <row r="101" spans="1:7" ht="12" customHeight="1">
      <c r="A101" s="144"/>
      <c r="B101" s="330"/>
      <c r="D101" s="286"/>
      <c r="E101" s="346"/>
      <c r="F101" s="445"/>
    </row>
    <row r="102" spans="1:7" s="106" customFormat="1">
      <c r="A102" s="144"/>
      <c r="B102" s="443" t="s">
        <v>1340</v>
      </c>
      <c r="C102" s="187"/>
      <c r="D102" s="463"/>
      <c r="E102" s="346"/>
      <c r="F102" s="445"/>
    </row>
    <row r="103" spans="1:7" s="106" customFormat="1">
      <c r="A103" s="144"/>
      <c r="B103" s="464"/>
      <c r="C103" s="187"/>
      <c r="D103" s="463"/>
      <c r="E103" s="346"/>
      <c r="F103" s="445"/>
    </row>
    <row r="104" spans="1:7" ht="9" customHeight="1">
      <c r="A104" s="144"/>
      <c r="B104" s="330"/>
      <c r="D104" s="286"/>
      <c r="E104" s="346"/>
      <c r="F104" s="445"/>
    </row>
    <row r="105" spans="1:7" ht="138.75" customHeight="1">
      <c r="A105" s="184">
        <v>1</v>
      </c>
      <c r="B105" s="340" t="s">
        <v>1473</v>
      </c>
      <c r="C105" s="187" t="s">
        <v>39</v>
      </c>
      <c r="D105" s="286">
        <v>1</v>
      </c>
      <c r="E105" s="346"/>
      <c r="F105" s="445"/>
    </row>
    <row r="106" spans="1:7">
      <c r="A106" s="184"/>
      <c r="B106" s="340"/>
      <c r="D106" s="286"/>
      <c r="E106" s="346"/>
      <c r="F106" s="445"/>
    </row>
    <row r="107" spans="1:7">
      <c r="A107" s="184"/>
      <c r="B107" s="340"/>
      <c r="D107" s="286"/>
      <c r="E107" s="346"/>
      <c r="F107" s="445"/>
    </row>
    <row r="108" spans="1:7" ht="38.25" customHeight="1">
      <c r="A108" s="184">
        <v>2</v>
      </c>
      <c r="B108" s="340" t="s">
        <v>1415</v>
      </c>
      <c r="C108" s="187" t="s">
        <v>39</v>
      </c>
      <c r="D108" s="286">
        <v>1</v>
      </c>
      <c r="E108" s="346"/>
      <c r="F108" s="445"/>
    </row>
    <row r="109" spans="1:7">
      <c r="A109" s="184"/>
      <c r="B109" s="340"/>
      <c r="D109" s="286"/>
      <c r="E109" s="346"/>
      <c r="F109" s="445"/>
    </row>
    <row r="110" spans="1:7" s="106" customFormat="1">
      <c r="A110" s="184"/>
      <c r="B110" s="340"/>
      <c r="C110" s="187"/>
      <c r="D110" s="286"/>
      <c r="E110" s="346"/>
      <c r="F110" s="445"/>
    </row>
    <row r="111" spans="1:7" s="106" customFormat="1" ht="24">
      <c r="A111" s="184">
        <v>3</v>
      </c>
      <c r="B111" s="340" t="s">
        <v>1416</v>
      </c>
      <c r="C111" s="187" t="s">
        <v>39</v>
      </c>
      <c r="D111" s="286">
        <v>1</v>
      </c>
      <c r="E111" s="346"/>
      <c r="F111" s="445"/>
    </row>
    <row r="112" spans="1:7" s="106" customFormat="1">
      <c r="A112" s="184"/>
      <c r="B112" s="352"/>
      <c r="C112" s="465"/>
      <c r="D112" s="352"/>
      <c r="E112" s="346"/>
      <c r="F112" s="445"/>
    </row>
    <row r="113" spans="1:7" s="106" customFormat="1">
      <c r="A113" s="184"/>
      <c r="B113" s="352"/>
      <c r="C113" s="465"/>
      <c r="D113" s="352"/>
      <c r="E113" s="346"/>
      <c r="F113" s="445"/>
    </row>
    <row r="114" spans="1:7" s="106" customFormat="1" ht="24">
      <c r="A114" s="184">
        <v>4</v>
      </c>
      <c r="B114" s="340" t="s">
        <v>1417</v>
      </c>
      <c r="C114" s="187" t="s">
        <v>39</v>
      </c>
      <c r="D114" s="286">
        <v>1</v>
      </c>
      <c r="E114" s="346"/>
      <c r="F114" s="445"/>
    </row>
    <row r="115" spans="1:7" s="106" customFormat="1">
      <c r="A115" s="184"/>
      <c r="B115" s="340"/>
      <c r="C115" s="187"/>
      <c r="D115" s="286"/>
      <c r="E115" s="346"/>
      <c r="F115" s="445"/>
    </row>
    <row r="116" spans="1:7">
      <c r="A116" s="184"/>
      <c r="B116" s="325"/>
      <c r="D116" s="286"/>
      <c r="E116" s="346"/>
      <c r="F116" s="445"/>
    </row>
    <row r="117" spans="1:7" ht="68.25" customHeight="1">
      <c r="A117" s="184">
        <v>5</v>
      </c>
      <c r="B117" s="325" t="s">
        <v>1425</v>
      </c>
      <c r="C117" s="187" t="s">
        <v>39</v>
      </c>
      <c r="D117" s="286">
        <v>1</v>
      </c>
      <c r="E117" s="346"/>
      <c r="F117" s="445"/>
    </row>
    <row r="118" spans="1:7" ht="25.5" customHeight="1">
      <c r="A118" s="184"/>
      <c r="B118" s="325"/>
      <c r="D118" s="286"/>
      <c r="E118" s="346"/>
      <c r="F118" s="445"/>
    </row>
    <row r="119" spans="1:7" s="106" customFormat="1">
      <c r="A119" s="317"/>
      <c r="B119" s="466" t="s">
        <v>854</v>
      </c>
      <c r="C119" s="467"/>
      <c r="D119" s="468"/>
      <c r="E119" s="469"/>
      <c r="F119" s="484"/>
    </row>
    <row r="120" spans="1:7">
      <c r="A120" s="184"/>
      <c r="B120" s="325"/>
      <c r="D120" s="286"/>
      <c r="E120" s="346"/>
      <c r="F120" s="445"/>
    </row>
    <row r="121" spans="1:7">
      <c r="A121" s="184"/>
      <c r="B121" s="325"/>
      <c r="D121" s="286"/>
      <c r="E121" s="346"/>
      <c r="F121" s="445"/>
    </row>
    <row r="122" spans="1:7" s="294" customFormat="1">
      <c r="A122" s="144"/>
      <c r="B122" s="333" t="s">
        <v>1379</v>
      </c>
      <c r="C122" s="444"/>
      <c r="D122" s="326"/>
      <c r="E122" s="449"/>
      <c r="F122" s="445"/>
      <c r="G122" s="450"/>
    </row>
    <row r="123" spans="1:7" s="294" customFormat="1">
      <c r="A123" s="144"/>
      <c r="B123" s="325"/>
      <c r="C123" s="444"/>
      <c r="D123" s="326"/>
      <c r="E123" s="449"/>
      <c r="F123" s="445"/>
      <c r="G123" s="450"/>
    </row>
    <row r="124" spans="1:7" s="294" customFormat="1">
      <c r="A124" s="144"/>
      <c r="B124" s="325"/>
      <c r="C124" s="444"/>
      <c r="D124" s="326"/>
      <c r="E124" s="449"/>
      <c r="F124" s="445"/>
      <c r="G124" s="450"/>
    </row>
    <row r="125" spans="1:7" s="294" customFormat="1" ht="36">
      <c r="A125" s="485">
        <v>6</v>
      </c>
      <c r="B125" s="325" t="s">
        <v>1380</v>
      </c>
      <c r="C125" s="187" t="s">
        <v>39</v>
      </c>
      <c r="D125" s="286">
        <v>1</v>
      </c>
      <c r="E125" s="449"/>
      <c r="F125" s="445"/>
      <c r="G125" s="450"/>
    </row>
    <row r="126" spans="1:7" s="294" customFormat="1">
      <c r="A126" s="144"/>
      <c r="B126" s="325"/>
      <c r="C126" s="444"/>
      <c r="D126" s="326"/>
      <c r="E126" s="449"/>
      <c r="F126" s="445"/>
      <c r="G126" s="450"/>
    </row>
    <row r="127" spans="1:7" s="294" customFormat="1">
      <c r="A127" s="144"/>
      <c r="B127" s="325"/>
      <c r="C127" s="444"/>
      <c r="D127" s="326"/>
      <c r="E127" s="449"/>
      <c r="F127" s="445"/>
      <c r="G127" s="450"/>
    </row>
    <row r="128" spans="1:7" s="294" customFormat="1" ht="24">
      <c r="A128" s="144">
        <v>7</v>
      </c>
      <c r="B128" s="325" t="s">
        <v>1381</v>
      </c>
      <c r="C128" s="187" t="s">
        <v>39</v>
      </c>
      <c r="D128" s="286">
        <v>1</v>
      </c>
      <c r="E128" s="449"/>
      <c r="F128" s="445"/>
      <c r="G128" s="450"/>
    </row>
    <row r="129" spans="1:7" s="294" customFormat="1">
      <c r="A129" s="144"/>
      <c r="B129" s="325"/>
      <c r="C129" s="444"/>
      <c r="D129" s="326"/>
      <c r="E129" s="449"/>
      <c r="F129" s="445"/>
      <c r="G129" s="450"/>
    </row>
    <row r="130" spans="1:7" s="294" customFormat="1">
      <c r="A130" s="144"/>
      <c r="B130" s="325"/>
      <c r="C130" s="444"/>
      <c r="D130" s="326"/>
      <c r="E130" s="449"/>
      <c r="F130" s="445"/>
      <c r="G130" s="450"/>
    </row>
    <row r="131" spans="1:7" s="294" customFormat="1" ht="24">
      <c r="A131" s="485">
        <v>8</v>
      </c>
      <c r="B131" s="325" t="s">
        <v>1382</v>
      </c>
      <c r="C131" s="187" t="s">
        <v>39</v>
      </c>
      <c r="D131" s="286">
        <v>1</v>
      </c>
      <c r="E131" s="449"/>
      <c r="F131" s="445"/>
      <c r="G131" s="450"/>
    </row>
    <row r="132" spans="1:7" s="294" customFormat="1">
      <c r="A132" s="144"/>
      <c r="B132" s="325"/>
      <c r="C132" s="444"/>
      <c r="D132" s="326"/>
      <c r="E132" s="449"/>
      <c r="F132" s="445"/>
      <c r="G132" s="450"/>
    </row>
    <row r="133" spans="1:7" s="294" customFormat="1">
      <c r="A133" s="144"/>
      <c r="B133" s="325"/>
      <c r="C133" s="444"/>
      <c r="D133" s="326"/>
      <c r="E133" s="449"/>
      <c r="F133" s="445"/>
      <c r="G133" s="450"/>
    </row>
    <row r="134" spans="1:7" s="294" customFormat="1" ht="35.25" customHeight="1">
      <c r="A134" s="144">
        <v>9</v>
      </c>
      <c r="B134" s="325" t="s">
        <v>1383</v>
      </c>
      <c r="C134" s="187" t="s">
        <v>39</v>
      </c>
      <c r="D134" s="286">
        <v>1</v>
      </c>
      <c r="E134" s="449"/>
      <c r="F134" s="445"/>
      <c r="G134" s="450"/>
    </row>
    <row r="135" spans="1:7">
      <c r="A135" s="144"/>
      <c r="B135" s="325"/>
      <c r="D135" s="286"/>
      <c r="E135" s="346"/>
      <c r="F135" s="445"/>
    </row>
    <row r="136" spans="1:7">
      <c r="A136" s="144"/>
      <c r="B136" s="330"/>
      <c r="D136" s="470"/>
      <c r="E136" s="346"/>
      <c r="F136" s="445"/>
    </row>
    <row r="137" spans="1:7">
      <c r="A137" s="144"/>
      <c r="B137" s="330" t="s">
        <v>1384</v>
      </c>
      <c r="D137" s="470"/>
      <c r="E137" s="346"/>
      <c r="F137" s="445"/>
    </row>
    <row r="138" spans="1:7">
      <c r="A138" s="144"/>
      <c r="B138" s="333" t="s">
        <v>18</v>
      </c>
      <c r="D138" s="470"/>
      <c r="E138" s="346"/>
      <c r="F138" s="445"/>
    </row>
    <row r="139" spans="1:7">
      <c r="A139" s="144"/>
      <c r="B139" s="325"/>
      <c r="D139" s="470"/>
      <c r="E139" s="346"/>
      <c r="F139" s="445"/>
    </row>
    <row r="140" spans="1:7">
      <c r="A140" s="144"/>
      <c r="B140" s="333" t="s">
        <v>1385</v>
      </c>
      <c r="C140" s="471"/>
      <c r="D140" s="286"/>
      <c r="E140" s="346"/>
      <c r="F140" s="445"/>
    </row>
    <row r="141" spans="1:7">
      <c r="A141" s="144"/>
      <c r="B141" s="333"/>
      <c r="C141" s="471"/>
      <c r="D141" s="286"/>
      <c r="E141" s="346"/>
      <c r="F141" s="445"/>
    </row>
    <row r="142" spans="1:7" ht="48">
      <c r="A142" s="144"/>
      <c r="B142" s="333" t="s">
        <v>1386</v>
      </c>
      <c r="C142" s="471"/>
      <c r="D142" s="286"/>
      <c r="E142" s="346"/>
      <c r="F142" s="445"/>
    </row>
    <row r="143" spans="1:7">
      <c r="A143" s="144"/>
      <c r="B143" s="333"/>
      <c r="C143" s="471"/>
      <c r="D143" s="286"/>
      <c r="E143" s="346"/>
      <c r="F143" s="445"/>
    </row>
    <row r="144" spans="1:7">
      <c r="A144" s="144"/>
      <c r="B144" s="333" t="s">
        <v>1387</v>
      </c>
      <c r="C144" s="471"/>
      <c r="D144" s="286"/>
      <c r="E144" s="346"/>
      <c r="F144" s="445"/>
    </row>
    <row r="145" spans="1:6">
      <c r="A145" s="144"/>
      <c r="B145" s="325"/>
      <c r="C145" s="471"/>
      <c r="D145" s="286"/>
      <c r="E145" s="346"/>
      <c r="F145" s="445"/>
    </row>
    <row r="146" spans="1:6">
      <c r="A146" s="144"/>
      <c r="B146" s="325"/>
      <c r="C146" s="471"/>
      <c r="D146" s="286"/>
      <c r="E146" s="346"/>
      <c r="F146" s="445"/>
    </row>
    <row r="147" spans="1:6" ht="85.5" customHeight="1">
      <c r="A147" s="144">
        <v>10</v>
      </c>
      <c r="B147" s="325" t="s">
        <v>1388</v>
      </c>
      <c r="C147" s="471"/>
      <c r="D147" s="286"/>
      <c r="E147" s="346"/>
      <c r="F147" s="445"/>
    </row>
    <row r="148" spans="1:6">
      <c r="A148" s="144"/>
      <c r="B148" s="325"/>
      <c r="C148" s="471"/>
      <c r="D148" s="286"/>
      <c r="E148" s="346"/>
      <c r="F148" s="445"/>
    </row>
    <row r="149" spans="1:6">
      <c r="A149" s="144"/>
      <c r="B149" s="325"/>
      <c r="C149" s="471"/>
      <c r="D149" s="286"/>
      <c r="E149" s="346"/>
      <c r="F149" s="445"/>
    </row>
    <row r="150" spans="1:6">
      <c r="A150" s="144"/>
      <c r="B150" s="333" t="s">
        <v>1389</v>
      </c>
      <c r="C150" s="471"/>
      <c r="D150" s="286"/>
      <c r="E150" s="346"/>
      <c r="F150" s="445"/>
    </row>
    <row r="151" spans="1:6">
      <c r="A151" s="144"/>
      <c r="B151" s="325"/>
      <c r="C151" s="471"/>
      <c r="D151" s="286"/>
      <c r="E151" s="346"/>
      <c r="F151" s="445"/>
    </row>
    <row r="152" spans="1:6">
      <c r="A152" s="144"/>
      <c r="B152" s="325"/>
      <c r="C152" s="471"/>
      <c r="D152" s="286"/>
      <c r="E152" s="346"/>
      <c r="F152" s="445"/>
    </row>
    <row r="153" spans="1:6" ht="87.75" customHeight="1">
      <c r="A153" s="144"/>
      <c r="B153" s="333" t="s">
        <v>1390</v>
      </c>
      <c r="C153" s="471"/>
      <c r="D153" s="286"/>
      <c r="E153" s="346"/>
      <c r="F153" s="445"/>
    </row>
    <row r="154" spans="1:6">
      <c r="A154" s="144"/>
      <c r="B154" s="325"/>
      <c r="D154" s="470"/>
      <c r="E154" s="346"/>
      <c r="F154" s="445"/>
    </row>
    <row r="155" spans="1:6">
      <c r="A155" s="144"/>
      <c r="B155" s="325"/>
      <c r="D155" s="470"/>
      <c r="E155" s="346"/>
      <c r="F155" s="445"/>
    </row>
    <row r="156" spans="1:6">
      <c r="A156" s="144"/>
      <c r="B156" s="325"/>
      <c r="D156" s="470"/>
      <c r="E156" s="346"/>
      <c r="F156" s="445"/>
    </row>
    <row r="157" spans="1:6">
      <c r="A157" s="144"/>
      <c r="B157" s="325"/>
      <c r="D157" s="470"/>
      <c r="E157" s="346"/>
      <c r="F157" s="445"/>
    </row>
    <row r="158" spans="1:6">
      <c r="A158" s="144"/>
      <c r="B158" s="325"/>
      <c r="D158" s="470"/>
      <c r="E158" s="346"/>
      <c r="F158" s="445"/>
    </row>
    <row r="159" spans="1:6" s="106" customFormat="1">
      <c r="A159" s="317"/>
      <c r="B159" s="466" t="s">
        <v>854</v>
      </c>
      <c r="C159" s="467"/>
      <c r="D159" s="468"/>
      <c r="E159" s="469"/>
      <c r="F159" s="484"/>
    </row>
    <row r="160" spans="1:6">
      <c r="A160" s="144"/>
      <c r="B160" s="325"/>
      <c r="D160" s="470"/>
      <c r="E160" s="346"/>
      <c r="F160" s="445"/>
    </row>
    <row r="161" spans="1:6">
      <c r="A161" s="144"/>
      <c r="B161" s="330" t="s">
        <v>1384</v>
      </c>
      <c r="D161" s="470"/>
      <c r="E161" s="346"/>
      <c r="F161" s="445"/>
    </row>
    <row r="162" spans="1:6">
      <c r="A162" s="144"/>
      <c r="B162" s="330" t="s">
        <v>18</v>
      </c>
      <c r="D162" s="470"/>
      <c r="E162" s="346"/>
      <c r="F162" s="445"/>
    </row>
    <row r="163" spans="1:6">
      <c r="A163" s="144"/>
      <c r="B163" s="330"/>
      <c r="D163" s="470"/>
      <c r="E163" s="346"/>
      <c r="F163" s="445"/>
    </row>
    <row r="164" spans="1:6">
      <c r="A164" s="144"/>
      <c r="B164" s="330"/>
      <c r="D164" s="470"/>
      <c r="E164" s="346"/>
      <c r="F164" s="445"/>
    </row>
    <row r="165" spans="1:6" ht="60" customHeight="1">
      <c r="A165" s="144">
        <v>11</v>
      </c>
      <c r="B165" s="340" t="s">
        <v>1391</v>
      </c>
      <c r="C165" s="187" t="s">
        <v>317</v>
      </c>
      <c r="D165" s="470">
        <v>315</v>
      </c>
      <c r="E165" s="346"/>
      <c r="F165" s="445"/>
    </row>
    <row r="166" spans="1:6">
      <c r="A166" s="144"/>
      <c r="B166" s="340"/>
      <c r="D166" s="470"/>
      <c r="E166" s="346"/>
      <c r="F166" s="445"/>
    </row>
    <row r="167" spans="1:6">
      <c r="A167" s="144"/>
      <c r="B167" s="340"/>
      <c r="D167" s="470"/>
      <c r="E167" s="346"/>
      <c r="F167" s="445"/>
    </row>
    <row r="168" spans="1:6" ht="24">
      <c r="A168" s="144">
        <v>12</v>
      </c>
      <c r="B168" s="340" t="s">
        <v>1392</v>
      </c>
      <c r="C168" s="187" t="s">
        <v>317</v>
      </c>
      <c r="D168" s="470">
        <v>315</v>
      </c>
      <c r="E168" s="346"/>
      <c r="F168" s="445"/>
    </row>
    <row r="169" spans="1:6">
      <c r="A169" s="144"/>
      <c r="B169" s="340"/>
      <c r="D169" s="470"/>
      <c r="E169" s="346"/>
      <c r="F169" s="445"/>
    </row>
    <row r="170" spans="1:6">
      <c r="A170" s="144"/>
      <c r="B170" s="325"/>
      <c r="D170" s="470"/>
      <c r="E170" s="346"/>
      <c r="F170" s="445"/>
    </row>
    <row r="171" spans="1:6">
      <c r="A171" s="144"/>
      <c r="B171" s="472" t="s">
        <v>1418</v>
      </c>
      <c r="D171" s="470"/>
      <c r="E171" s="346"/>
      <c r="F171" s="445"/>
    </row>
    <row r="172" spans="1:6">
      <c r="A172" s="144"/>
      <c r="B172" s="325"/>
      <c r="D172" s="470"/>
      <c r="E172" s="346"/>
      <c r="F172" s="445"/>
    </row>
    <row r="173" spans="1:6" ht="39.75" customHeight="1">
      <c r="A173" s="144">
        <v>13</v>
      </c>
      <c r="B173" s="340" t="s">
        <v>1426</v>
      </c>
      <c r="C173" s="187" t="s">
        <v>196</v>
      </c>
      <c r="D173" s="470">
        <v>60</v>
      </c>
      <c r="E173" s="346"/>
      <c r="F173" s="445"/>
    </row>
    <row r="174" spans="1:6">
      <c r="A174" s="295"/>
      <c r="B174" s="340"/>
      <c r="D174" s="470"/>
      <c r="E174" s="346"/>
      <c r="F174" s="445"/>
    </row>
    <row r="175" spans="1:6">
      <c r="A175" s="295"/>
      <c r="B175" s="340"/>
      <c r="D175" s="470"/>
      <c r="E175" s="346"/>
      <c r="F175" s="445"/>
    </row>
    <row r="176" spans="1:6" ht="33" customHeight="1">
      <c r="A176" s="485">
        <v>14</v>
      </c>
      <c r="B176" s="340" t="s">
        <v>1393</v>
      </c>
      <c r="C176" s="187" t="s">
        <v>317</v>
      </c>
      <c r="D176" s="470">
        <v>72</v>
      </c>
      <c r="E176" s="346"/>
      <c r="F176" s="445"/>
    </row>
    <row r="177" spans="1:6">
      <c r="A177" s="486"/>
      <c r="B177" s="340"/>
      <c r="D177" s="470"/>
      <c r="E177" s="346"/>
      <c r="F177" s="445"/>
    </row>
    <row r="178" spans="1:6" ht="66" customHeight="1">
      <c r="A178" s="485">
        <v>15</v>
      </c>
      <c r="B178" s="340" t="s">
        <v>1394</v>
      </c>
      <c r="C178" s="187" t="s">
        <v>317</v>
      </c>
      <c r="D178" s="470">
        <v>72</v>
      </c>
      <c r="E178" s="346"/>
      <c r="F178" s="445"/>
    </row>
    <row r="179" spans="1:6">
      <c r="A179" s="144"/>
      <c r="B179" s="340"/>
      <c r="D179" s="470"/>
      <c r="E179" s="346"/>
      <c r="F179" s="445"/>
    </row>
    <row r="180" spans="1:6" ht="60">
      <c r="A180" s="144">
        <v>16</v>
      </c>
      <c r="B180" s="340" t="s">
        <v>1474</v>
      </c>
      <c r="C180" s="187" t="s">
        <v>317</v>
      </c>
      <c r="D180" s="470">
        <v>72</v>
      </c>
      <c r="E180" s="346"/>
      <c r="F180" s="445"/>
    </row>
    <row r="181" spans="1:6">
      <c r="A181" s="144"/>
      <c r="B181" s="340"/>
      <c r="D181" s="470"/>
      <c r="E181" s="346"/>
      <c r="F181" s="445"/>
    </row>
    <row r="182" spans="1:6">
      <c r="A182" s="144"/>
      <c r="B182" s="340"/>
      <c r="D182" s="470"/>
      <c r="E182" s="346"/>
      <c r="F182" s="445"/>
    </row>
    <row r="183" spans="1:6" ht="24">
      <c r="A183" s="144">
        <v>17</v>
      </c>
      <c r="B183" s="340" t="s">
        <v>1395</v>
      </c>
      <c r="C183" s="187" t="s">
        <v>317</v>
      </c>
      <c r="D183" s="470">
        <v>72</v>
      </c>
      <c r="E183" s="346"/>
      <c r="F183" s="445"/>
    </row>
    <row r="184" spans="1:6">
      <c r="A184" s="144"/>
      <c r="B184" s="325"/>
      <c r="D184" s="470"/>
      <c r="E184" s="346"/>
      <c r="F184" s="445"/>
    </row>
    <row r="185" spans="1:6">
      <c r="A185" s="144"/>
      <c r="B185" s="325"/>
      <c r="D185" s="470"/>
      <c r="E185" s="346"/>
      <c r="F185" s="445"/>
    </row>
    <row r="186" spans="1:6">
      <c r="A186" s="144"/>
      <c r="B186" s="325"/>
      <c r="D186" s="470"/>
      <c r="E186" s="346"/>
      <c r="F186" s="445"/>
    </row>
    <row r="187" spans="1:6">
      <c r="A187" s="144"/>
      <c r="B187" s="325"/>
      <c r="D187" s="470"/>
      <c r="E187" s="346"/>
      <c r="F187" s="445"/>
    </row>
    <row r="188" spans="1:6">
      <c r="A188" s="144"/>
      <c r="B188" s="325"/>
      <c r="D188" s="470"/>
      <c r="E188" s="346"/>
      <c r="F188" s="445"/>
    </row>
    <row r="189" spans="1:6">
      <c r="A189" s="144"/>
      <c r="B189" s="325"/>
      <c r="D189" s="470"/>
      <c r="E189" s="346"/>
      <c r="F189" s="445"/>
    </row>
    <row r="190" spans="1:6">
      <c r="A190" s="144"/>
      <c r="B190" s="325"/>
      <c r="D190" s="470"/>
      <c r="E190" s="346"/>
      <c r="F190" s="445"/>
    </row>
    <row r="191" spans="1:6">
      <c r="A191" s="144"/>
      <c r="B191" s="325"/>
      <c r="D191" s="470"/>
      <c r="E191" s="346"/>
      <c r="F191" s="445"/>
    </row>
    <row r="192" spans="1:6">
      <c r="A192" s="144"/>
      <c r="B192" s="325"/>
      <c r="D192" s="470"/>
      <c r="E192" s="346"/>
      <c r="F192" s="445"/>
    </row>
    <row r="193" spans="1:6">
      <c r="A193" s="144"/>
      <c r="B193" s="325"/>
      <c r="D193" s="470"/>
      <c r="E193" s="346"/>
      <c r="F193" s="445"/>
    </row>
    <row r="194" spans="1:6">
      <c r="A194" s="144"/>
      <c r="B194" s="325"/>
      <c r="D194" s="470"/>
      <c r="E194" s="346"/>
      <c r="F194" s="445"/>
    </row>
    <row r="195" spans="1:6">
      <c r="A195" s="144"/>
      <c r="B195" s="325"/>
      <c r="D195" s="470"/>
      <c r="E195" s="346"/>
      <c r="F195" s="445"/>
    </row>
    <row r="196" spans="1:6">
      <c r="A196" s="144"/>
      <c r="B196" s="325"/>
      <c r="D196" s="470"/>
      <c r="E196" s="346"/>
      <c r="F196" s="445"/>
    </row>
    <row r="197" spans="1:6">
      <c r="A197" s="144"/>
      <c r="B197" s="325"/>
      <c r="D197" s="470"/>
      <c r="E197" s="346"/>
      <c r="F197" s="445"/>
    </row>
    <row r="198" spans="1:6">
      <c r="A198" s="144"/>
      <c r="B198" s="325"/>
      <c r="D198" s="470"/>
      <c r="E198" s="346"/>
      <c r="F198" s="445"/>
    </row>
    <row r="199" spans="1:6">
      <c r="A199" s="144"/>
      <c r="B199" s="325"/>
      <c r="D199" s="470"/>
      <c r="E199" s="346"/>
      <c r="F199" s="445"/>
    </row>
    <row r="200" spans="1:6">
      <c r="A200" s="144"/>
      <c r="B200" s="325"/>
      <c r="D200" s="470"/>
      <c r="E200" s="346"/>
      <c r="F200" s="445"/>
    </row>
    <row r="201" spans="1:6">
      <c r="A201" s="317"/>
      <c r="B201" s="466" t="s">
        <v>854</v>
      </c>
      <c r="C201" s="467"/>
      <c r="D201" s="468"/>
      <c r="E201" s="469"/>
      <c r="F201" s="484"/>
    </row>
    <row r="202" spans="1:6" ht="60">
      <c r="A202" s="485">
        <v>18</v>
      </c>
      <c r="B202" s="340" t="s">
        <v>1427</v>
      </c>
      <c r="C202" s="187" t="s">
        <v>317</v>
      </c>
      <c r="D202" s="470">
        <v>72</v>
      </c>
      <c r="E202" s="346"/>
      <c r="F202" s="445"/>
    </row>
    <row r="203" spans="1:6">
      <c r="A203" s="144"/>
      <c r="B203" s="325"/>
      <c r="D203" s="470"/>
      <c r="E203" s="346"/>
      <c r="F203" s="445"/>
    </row>
    <row r="204" spans="1:6">
      <c r="A204" s="144"/>
      <c r="B204" s="325"/>
      <c r="D204" s="470"/>
      <c r="E204" s="346"/>
      <c r="F204" s="445"/>
    </row>
    <row r="205" spans="1:6">
      <c r="A205" s="144"/>
      <c r="B205" s="472" t="s">
        <v>1396</v>
      </c>
      <c r="D205" s="470"/>
      <c r="E205" s="346"/>
      <c r="F205" s="445"/>
    </row>
    <row r="206" spans="1:6">
      <c r="A206" s="144"/>
      <c r="B206" s="472"/>
      <c r="D206" s="470"/>
      <c r="E206" s="346"/>
      <c r="F206" s="445"/>
    </row>
    <row r="207" spans="1:6" ht="175.5" customHeight="1">
      <c r="A207" s="144"/>
      <c r="B207" s="473" t="s">
        <v>1397</v>
      </c>
      <c r="D207" s="470"/>
      <c r="E207" s="346"/>
      <c r="F207" s="445"/>
    </row>
    <row r="208" spans="1:6">
      <c r="A208" s="144"/>
      <c r="B208" s="473"/>
      <c r="D208" s="470"/>
      <c r="E208" s="346"/>
      <c r="F208" s="445"/>
    </row>
    <row r="209" spans="1:6">
      <c r="A209" s="144"/>
      <c r="B209" s="473"/>
      <c r="D209" s="470"/>
      <c r="E209" s="346"/>
      <c r="F209" s="445"/>
    </row>
    <row r="210" spans="1:6" ht="36">
      <c r="A210" s="485">
        <v>19</v>
      </c>
      <c r="B210" s="325" t="s">
        <v>1419</v>
      </c>
      <c r="C210" s="187" t="s">
        <v>196</v>
      </c>
      <c r="D210" s="470">
        <v>21</v>
      </c>
      <c r="E210" s="346"/>
      <c r="F210" s="445"/>
    </row>
    <row r="211" spans="1:6">
      <c r="A211" s="144"/>
      <c r="B211" s="325"/>
      <c r="D211" s="470"/>
      <c r="E211" s="346"/>
      <c r="F211" s="445"/>
    </row>
    <row r="212" spans="1:6">
      <c r="A212" s="144"/>
      <c r="B212" s="330" t="s">
        <v>1398</v>
      </c>
      <c r="D212" s="470"/>
      <c r="E212" s="346"/>
      <c r="F212" s="445"/>
    </row>
    <row r="213" spans="1:6">
      <c r="A213" s="144"/>
      <c r="B213" s="325"/>
      <c r="D213" s="470"/>
      <c r="E213" s="346"/>
      <c r="F213" s="445"/>
    </row>
    <row r="214" spans="1:6" ht="48">
      <c r="A214" s="144"/>
      <c r="B214" s="333" t="s">
        <v>1420</v>
      </c>
      <c r="D214" s="470"/>
      <c r="E214" s="346"/>
      <c r="F214" s="445"/>
    </row>
    <row r="215" spans="1:6">
      <c r="A215" s="144"/>
      <c r="B215" s="325"/>
      <c r="D215" s="470"/>
      <c r="E215" s="346"/>
      <c r="F215" s="445"/>
    </row>
    <row r="216" spans="1:6">
      <c r="A216" s="144"/>
      <c r="B216" s="325"/>
      <c r="D216" s="470"/>
      <c r="E216" s="346"/>
      <c r="F216" s="445"/>
    </row>
    <row r="217" spans="1:6">
      <c r="A217" s="144">
        <v>20</v>
      </c>
      <c r="B217" s="325" t="s">
        <v>1421</v>
      </c>
      <c r="C217" s="187" t="s">
        <v>196</v>
      </c>
      <c r="D217" s="470">
        <v>145</v>
      </c>
      <c r="E217" s="346"/>
      <c r="F217" s="445"/>
    </row>
    <row r="218" spans="1:6">
      <c r="A218" s="144"/>
      <c r="B218" s="325"/>
      <c r="D218" s="470"/>
      <c r="E218" s="346"/>
      <c r="F218" s="445"/>
    </row>
    <row r="219" spans="1:6" s="106" customFormat="1">
      <c r="A219" s="474"/>
      <c r="B219" s="475"/>
      <c r="C219" s="465"/>
      <c r="D219" s="476"/>
      <c r="E219" s="477"/>
      <c r="F219" s="445"/>
    </row>
    <row r="220" spans="1:6" s="478" customFormat="1">
      <c r="A220" s="144"/>
      <c r="B220" s="330" t="s">
        <v>1399</v>
      </c>
      <c r="C220" s="216"/>
      <c r="D220" s="326"/>
      <c r="E220" s="294"/>
      <c r="F220" s="445"/>
    </row>
    <row r="221" spans="1:6" s="478" customFormat="1">
      <c r="A221" s="144"/>
      <c r="B221" s="325"/>
      <c r="C221" s="216"/>
      <c r="D221" s="326"/>
      <c r="E221" s="294"/>
      <c r="F221" s="445"/>
    </row>
    <row r="222" spans="1:6" s="478" customFormat="1">
      <c r="A222" s="439"/>
      <c r="B222" s="333" t="s">
        <v>1400</v>
      </c>
      <c r="D222" s="441"/>
      <c r="E222" s="353"/>
      <c r="F222" s="445"/>
    </row>
    <row r="223" spans="1:6" s="478" customFormat="1">
      <c r="A223" s="439"/>
      <c r="B223" s="330"/>
      <c r="D223" s="441"/>
      <c r="E223" s="353"/>
      <c r="F223" s="445"/>
    </row>
    <row r="224" spans="1:6" s="294" customFormat="1" ht="24">
      <c r="A224" s="144">
        <v>21</v>
      </c>
      <c r="B224" s="325" t="s">
        <v>1401</v>
      </c>
      <c r="C224" s="216" t="s">
        <v>317</v>
      </c>
      <c r="D224" s="326">
        <v>220</v>
      </c>
      <c r="F224" s="445"/>
    </row>
    <row r="225" spans="1:6" s="294" customFormat="1">
      <c r="A225" s="144"/>
      <c r="B225" s="333"/>
      <c r="C225" s="216"/>
      <c r="D225" s="326"/>
      <c r="F225" s="445"/>
    </row>
    <row r="226" spans="1:6" s="294" customFormat="1">
      <c r="A226" s="144"/>
      <c r="B226" s="333"/>
      <c r="C226" s="216"/>
      <c r="D226" s="326"/>
      <c r="F226" s="445"/>
    </row>
    <row r="227" spans="1:6" s="294" customFormat="1" ht="48" customHeight="1">
      <c r="A227" s="144">
        <v>22</v>
      </c>
      <c r="B227" s="325" t="s">
        <v>1402</v>
      </c>
      <c r="C227" s="216" t="s">
        <v>423</v>
      </c>
      <c r="D227" s="326">
        <v>33</v>
      </c>
      <c r="F227" s="445"/>
    </row>
    <row r="228" spans="1:6" s="294" customFormat="1" ht="15.75" customHeight="1">
      <c r="A228" s="144"/>
      <c r="B228" s="325"/>
      <c r="C228" s="216"/>
      <c r="D228" s="326"/>
      <c r="F228" s="445"/>
    </row>
    <row r="229" spans="1:6" s="294" customFormat="1">
      <c r="A229" s="144"/>
      <c r="B229" s="333"/>
      <c r="C229" s="216"/>
      <c r="D229" s="326"/>
      <c r="F229" s="445"/>
    </row>
    <row r="230" spans="1:6" s="294" customFormat="1">
      <c r="A230" s="144"/>
      <c r="B230" s="333"/>
      <c r="C230" s="216"/>
      <c r="D230" s="326"/>
      <c r="F230" s="445"/>
    </row>
    <row r="231" spans="1:6" s="294" customFormat="1">
      <c r="A231" s="144"/>
      <c r="B231" s="333"/>
      <c r="C231" s="216"/>
      <c r="D231" s="326"/>
      <c r="F231" s="445"/>
    </row>
    <row r="232" spans="1:6" s="294" customFormat="1">
      <c r="A232" s="144"/>
      <c r="B232" s="333"/>
      <c r="C232" s="216"/>
      <c r="D232" s="326"/>
      <c r="F232" s="445"/>
    </row>
    <row r="233" spans="1:6" s="294" customFormat="1">
      <c r="A233" s="144"/>
      <c r="B233" s="333"/>
      <c r="C233" s="216"/>
      <c r="D233" s="326"/>
      <c r="F233" s="445"/>
    </row>
    <row r="234" spans="1:6" s="294" customFormat="1">
      <c r="A234" s="144"/>
      <c r="B234" s="333"/>
      <c r="C234" s="216"/>
      <c r="D234" s="326"/>
      <c r="F234" s="445"/>
    </row>
    <row r="235" spans="1:6" s="294" customFormat="1">
      <c r="A235" s="144"/>
      <c r="B235" s="333"/>
      <c r="C235" s="216"/>
      <c r="D235" s="326"/>
      <c r="F235" s="445"/>
    </row>
    <row r="236" spans="1:6" s="294" customFormat="1">
      <c r="A236" s="144"/>
      <c r="B236" s="333"/>
      <c r="C236" s="216"/>
      <c r="D236" s="326"/>
      <c r="F236" s="445"/>
    </row>
    <row r="237" spans="1:6">
      <c r="A237" s="317"/>
      <c r="B237" s="466" t="s">
        <v>854</v>
      </c>
      <c r="C237" s="467"/>
      <c r="D237" s="468"/>
      <c r="E237" s="469"/>
      <c r="F237" s="484"/>
    </row>
    <row r="238" spans="1:6" s="294" customFormat="1">
      <c r="A238" s="144"/>
      <c r="B238" s="333"/>
      <c r="C238" s="216"/>
      <c r="D238" s="326"/>
      <c r="F238" s="445"/>
    </row>
    <row r="239" spans="1:6" s="294" customFormat="1">
      <c r="A239" s="144"/>
      <c r="B239" s="333" t="s">
        <v>1403</v>
      </c>
      <c r="C239" s="216"/>
      <c r="D239" s="326"/>
      <c r="F239" s="445"/>
    </row>
    <row r="240" spans="1:6" s="294" customFormat="1">
      <c r="A240" s="144"/>
      <c r="B240" s="333"/>
      <c r="C240" s="216"/>
      <c r="D240" s="326"/>
      <c r="F240" s="445"/>
    </row>
    <row r="241" spans="1:6" s="294" customFormat="1" ht="119.25" customHeight="1">
      <c r="A241" s="144">
        <v>23</v>
      </c>
      <c r="B241" s="325" t="s">
        <v>1482</v>
      </c>
      <c r="C241" s="216" t="s">
        <v>317</v>
      </c>
      <c r="D241" s="326">
        <v>220</v>
      </c>
      <c r="F241" s="445"/>
    </row>
    <row r="242" spans="1:6" s="294" customFormat="1">
      <c r="A242" s="144"/>
      <c r="B242" s="325"/>
      <c r="C242" s="216"/>
      <c r="D242" s="326"/>
      <c r="F242" s="445"/>
    </row>
    <row r="243" spans="1:6" s="294" customFormat="1">
      <c r="A243" s="144"/>
      <c r="B243" s="325"/>
      <c r="C243" s="216"/>
      <c r="D243" s="326"/>
      <c r="F243" s="445"/>
    </row>
    <row r="244" spans="1:6" s="294" customFormat="1" ht="48">
      <c r="A244" s="144">
        <v>24</v>
      </c>
      <c r="B244" s="325" t="s">
        <v>1404</v>
      </c>
      <c r="C244" s="216" t="s">
        <v>39</v>
      </c>
      <c r="D244" s="326">
        <v>1</v>
      </c>
      <c r="F244" s="445"/>
    </row>
    <row r="245" spans="1:6" s="294" customFormat="1">
      <c r="A245" s="144"/>
      <c r="B245" s="325"/>
      <c r="C245" s="216"/>
      <c r="D245" s="326"/>
      <c r="F245" s="445"/>
    </row>
    <row r="246" spans="1:6" s="106" customFormat="1">
      <c r="A246" s="474"/>
      <c r="B246" s="475"/>
      <c r="C246" s="465"/>
      <c r="D246" s="476"/>
      <c r="E246" s="477"/>
      <c r="F246" s="445"/>
    </row>
    <row r="247" spans="1:6" s="294" customFormat="1" ht="24">
      <c r="A247" s="144"/>
      <c r="B247" s="330" t="s">
        <v>1475</v>
      </c>
      <c r="C247" s="187"/>
      <c r="D247" s="286"/>
      <c r="F247" s="445"/>
    </row>
    <row r="248" spans="1:6" s="294" customFormat="1">
      <c r="A248" s="144"/>
      <c r="B248" s="330"/>
      <c r="C248" s="187"/>
      <c r="D248" s="286"/>
      <c r="F248" s="445"/>
    </row>
    <row r="249" spans="1:6" s="294" customFormat="1">
      <c r="A249" s="144"/>
      <c r="B249" s="333"/>
      <c r="C249" s="187"/>
      <c r="D249" s="286"/>
      <c r="F249" s="445"/>
    </row>
    <row r="250" spans="1:6" s="294" customFormat="1" ht="36">
      <c r="A250" s="144">
        <v>25</v>
      </c>
      <c r="B250" s="325" t="s">
        <v>1406</v>
      </c>
      <c r="C250" s="187" t="s">
        <v>317</v>
      </c>
      <c r="D250" s="286">
        <v>5</v>
      </c>
      <c r="F250" s="445"/>
    </row>
    <row r="251" spans="1:6" s="294" customFormat="1">
      <c r="A251" s="144"/>
      <c r="B251" s="482"/>
      <c r="C251" s="187"/>
      <c r="D251" s="286"/>
      <c r="F251" s="445"/>
    </row>
    <row r="252" spans="1:6" s="294" customFormat="1">
      <c r="A252" s="144"/>
      <c r="B252" s="325"/>
      <c r="C252" s="187"/>
      <c r="D252" s="286"/>
      <c r="F252" s="445"/>
    </row>
    <row r="253" spans="1:6" s="294" customFormat="1" ht="60">
      <c r="A253" s="144">
        <v>26</v>
      </c>
      <c r="B253" s="325" t="s">
        <v>1407</v>
      </c>
      <c r="C253" s="187" t="s">
        <v>317</v>
      </c>
      <c r="D253" s="286">
        <v>5</v>
      </c>
      <c r="F253" s="445"/>
    </row>
    <row r="254" spans="1:6" s="294" customFormat="1">
      <c r="A254" s="144"/>
      <c r="B254" s="325"/>
      <c r="C254" s="187"/>
      <c r="D254" s="286"/>
      <c r="F254" s="445"/>
    </row>
    <row r="255" spans="1:6" s="294" customFormat="1">
      <c r="A255" s="144"/>
      <c r="B255" s="325"/>
      <c r="C255" s="187"/>
      <c r="D255" s="286"/>
      <c r="F255" s="445"/>
    </row>
    <row r="256" spans="1:6" s="294" customFormat="1" ht="68.25" customHeight="1">
      <c r="A256" s="144">
        <v>27</v>
      </c>
      <c r="B256" s="325" t="s">
        <v>1408</v>
      </c>
      <c r="C256" s="187" t="s">
        <v>317</v>
      </c>
      <c r="D256" s="286">
        <v>5</v>
      </c>
      <c r="F256" s="445"/>
    </row>
    <row r="257" spans="1:6" s="294" customFormat="1">
      <c r="A257" s="144"/>
      <c r="B257" s="325"/>
      <c r="C257" s="187"/>
      <c r="D257" s="286"/>
      <c r="F257" s="445"/>
    </row>
    <row r="258" spans="1:6" s="478" customFormat="1">
      <c r="A258" s="144"/>
      <c r="B258" s="325"/>
      <c r="C258" s="216"/>
      <c r="D258" s="326"/>
      <c r="E258" s="294"/>
      <c r="F258" s="445"/>
    </row>
    <row r="259" spans="1:6" s="478" customFormat="1" ht="57.75" customHeight="1">
      <c r="A259" s="144">
        <v>28</v>
      </c>
      <c r="B259" s="325" t="s">
        <v>1422</v>
      </c>
      <c r="C259" s="216" t="s">
        <v>317</v>
      </c>
      <c r="D259" s="326">
        <v>5</v>
      </c>
      <c r="E259" s="294"/>
      <c r="F259" s="445"/>
    </row>
    <row r="260" spans="1:6" s="478" customFormat="1">
      <c r="A260" s="144"/>
      <c r="B260" s="325"/>
      <c r="C260" s="216"/>
      <c r="D260" s="326"/>
      <c r="E260" s="294"/>
      <c r="F260" s="445"/>
    </row>
    <row r="261" spans="1:6" s="478" customFormat="1">
      <c r="A261" s="144"/>
      <c r="B261" s="325"/>
      <c r="C261" s="216"/>
      <c r="D261" s="326"/>
      <c r="E261" s="294"/>
      <c r="F261" s="445"/>
    </row>
    <row r="262" spans="1:6" s="478" customFormat="1">
      <c r="A262" s="144"/>
      <c r="B262" s="325"/>
      <c r="C262" s="216"/>
      <c r="D262" s="326"/>
      <c r="E262" s="294"/>
      <c r="F262" s="445"/>
    </row>
    <row r="263" spans="1:6" s="478" customFormat="1">
      <c r="A263" s="339"/>
      <c r="B263" s="325"/>
      <c r="C263" s="216"/>
      <c r="D263" s="326"/>
      <c r="E263" s="294"/>
      <c r="F263" s="445"/>
    </row>
    <row r="264" spans="1:6" s="478" customFormat="1">
      <c r="A264" s="339"/>
      <c r="B264" s="325"/>
      <c r="C264" s="216"/>
      <c r="D264" s="326"/>
      <c r="E264" s="294"/>
      <c r="F264" s="445"/>
    </row>
    <row r="265" spans="1:6" s="478" customFormat="1">
      <c r="A265" s="339"/>
      <c r="B265" s="325"/>
      <c r="C265" s="216"/>
      <c r="D265" s="326"/>
      <c r="E265" s="294"/>
      <c r="F265" s="445"/>
    </row>
    <row r="266" spans="1:6" s="478" customFormat="1">
      <c r="A266" s="339"/>
      <c r="B266" s="325"/>
      <c r="C266" s="216"/>
      <c r="D266" s="326"/>
      <c r="E266" s="294"/>
      <c r="F266" s="445"/>
    </row>
    <row r="267" spans="1:6" s="478" customFormat="1">
      <c r="A267" s="339"/>
      <c r="B267" s="325"/>
      <c r="C267" s="216"/>
      <c r="D267" s="326"/>
      <c r="E267" s="294"/>
      <c r="F267" s="445"/>
    </row>
    <row r="268" spans="1:6" s="478" customFormat="1">
      <c r="A268" s="339"/>
      <c r="B268" s="325"/>
      <c r="C268" s="216"/>
      <c r="D268" s="326"/>
      <c r="E268" s="294"/>
      <c r="F268" s="445"/>
    </row>
    <row r="269" spans="1:6" s="478" customFormat="1">
      <c r="A269" s="339"/>
      <c r="B269" s="325"/>
      <c r="C269" s="216"/>
      <c r="D269" s="326"/>
      <c r="E269" s="294"/>
      <c r="F269" s="445"/>
    </row>
    <row r="270" spans="1:6" s="478" customFormat="1">
      <c r="A270" s="339"/>
      <c r="B270" s="325"/>
      <c r="C270" s="216"/>
      <c r="D270" s="326"/>
      <c r="E270" s="294"/>
      <c r="F270" s="445"/>
    </row>
    <row r="271" spans="1:6" s="478" customFormat="1">
      <c r="A271" s="339"/>
      <c r="B271" s="325"/>
      <c r="C271" s="216"/>
      <c r="D271" s="326"/>
      <c r="E271" s="294"/>
      <c r="F271" s="445"/>
    </row>
    <row r="272" spans="1:6" s="294" customFormat="1">
      <c r="A272" s="479"/>
      <c r="B272" s="480" t="s">
        <v>1405</v>
      </c>
      <c r="C272" s="334"/>
      <c r="D272" s="335"/>
      <c r="E272" s="481"/>
      <c r="F272" s="484"/>
    </row>
    <row r="273" spans="1:6" s="478" customFormat="1">
      <c r="A273" s="339"/>
      <c r="B273" s="458" t="s">
        <v>1483</v>
      </c>
      <c r="C273" s="216"/>
      <c r="D273" s="326"/>
      <c r="E273" s="294"/>
      <c r="F273" s="445"/>
    </row>
    <row r="274" spans="1:6" s="478" customFormat="1">
      <c r="A274" s="339"/>
      <c r="B274" s="325"/>
      <c r="C274" s="216"/>
      <c r="D274" s="326"/>
      <c r="E274" s="294"/>
      <c r="F274" s="445"/>
    </row>
    <row r="275" spans="1:6" s="478" customFormat="1">
      <c r="A275" s="339"/>
      <c r="B275" s="325"/>
      <c r="C275" s="216"/>
      <c r="D275" s="326"/>
      <c r="E275" s="294"/>
      <c r="F275" s="445"/>
    </row>
    <row r="276" spans="1:6" s="478" customFormat="1" ht="54.75" customHeight="1">
      <c r="A276" s="485">
        <v>29</v>
      </c>
      <c r="B276" s="325" t="s">
        <v>1409</v>
      </c>
      <c r="C276" s="216" t="s">
        <v>423</v>
      </c>
      <c r="D276" s="326">
        <v>0.5</v>
      </c>
      <c r="E276" s="294"/>
      <c r="F276" s="445"/>
    </row>
    <row r="277" spans="1:6" s="478" customFormat="1">
      <c r="A277" s="485"/>
      <c r="B277" s="325"/>
      <c r="C277" s="216"/>
      <c r="D277" s="326"/>
      <c r="E277" s="294"/>
      <c r="F277" s="445"/>
    </row>
    <row r="278" spans="1:6" s="478" customFormat="1">
      <c r="A278" s="485"/>
      <c r="B278" s="325"/>
      <c r="C278" s="216"/>
      <c r="D278" s="326"/>
      <c r="E278" s="294"/>
      <c r="F278" s="445"/>
    </row>
    <row r="279" spans="1:6" s="478" customFormat="1">
      <c r="A279" s="485">
        <v>30</v>
      </c>
      <c r="B279" s="325" t="s">
        <v>1410</v>
      </c>
      <c r="C279" s="216" t="s">
        <v>317</v>
      </c>
      <c r="D279" s="326">
        <v>1</v>
      </c>
      <c r="E279" s="294"/>
      <c r="F279" s="445"/>
    </row>
    <row r="280" spans="1:6" s="478" customFormat="1">
      <c r="A280" s="485"/>
      <c r="B280" s="325"/>
      <c r="C280" s="216"/>
      <c r="D280" s="326"/>
      <c r="E280" s="294"/>
      <c r="F280" s="445"/>
    </row>
    <row r="281" spans="1:6" s="478" customFormat="1">
      <c r="A281" s="485"/>
      <c r="B281" s="325"/>
      <c r="C281" s="216"/>
      <c r="D281" s="326"/>
      <c r="E281" s="294"/>
      <c r="F281" s="445"/>
    </row>
    <row r="282" spans="1:6" s="478" customFormat="1">
      <c r="A282" s="485"/>
      <c r="B282" s="333" t="s">
        <v>1411</v>
      </c>
      <c r="C282" s="216"/>
      <c r="D282" s="326"/>
      <c r="E282" s="294"/>
      <c r="F282" s="445"/>
    </row>
    <row r="283" spans="1:6" s="478" customFormat="1">
      <c r="A283" s="485"/>
      <c r="B283" s="325"/>
      <c r="C283" s="216"/>
      <c r="D283" s="326"/>
      <c r="E283" s="294"/>
      <c r="F283" s="445"/>
    </row>
    <row r="284" spans="1:6" s="478" customFormat="1">
      <c r="A284" s="485"/>
      <c r="B284" s="325"/>
      <c r="C284" s="216"/>
      <c r="D284" s="326"/>
      <c r="E284" s="294"/>
      <c r="F284" s="445"/>
    </row>
    <row r="285" spans="1:6" s="478" customFormat="1">
      <c r="A285" s="485">
        <v>31</v>
      </c>
      <c r="B285" s="325" t="s">
        <v>1412</v>
      </c>
      <c r="C285" s="216" t="s">
        <v>317</v>
      </c>
      <c r="D285" s="326">
        <v>1</v>
      </c>
      <c r="E285" s="294"/>
      <c r="F285" s="445"/>
    </row>
    <row r="286" spans="1:6" s="478" customFormat="1">
      <c r="A286" s="485"/>
      <c r="B286" s="325"/>
      <c r="C286" s="216"/>
      <c r="D286" s="326"/>
      <c r="E286" s="294"/>
      <c r="F286" s="445"/>
    </row>
    <row r="287" spans="1:6" s="478" customFormat="1">
      <c r="A287" s="485"/>
      <c r="B287" s="325"/>
      <c r="C287" s="216"/>
      <c r="D287" s="326"/>
      <c r="E287" s="294"/>
      <c r="F287" s="445"/>
    </row>
    <row r="288" spans="1:6" s="478" customFormat="1" ht="27.75" customHeight="1">
      <c r="A288" s="485">
        <v>32</v>
      </c>
      <c r="B288" s="325" t="s">
        <v>1413</v>
      </c>
      <c r="C288" s="216" t="s">
        <v>423</v>
      </c>
      <c r="D288" s="326">
        <v>1</v>
      </c>
      <c r="E288" s="294"/>
      <c r="F288" s="445"/>
    </row>
    <row r="289" spans="1:6" s="478" customFormat="1">
      <c r="A289" s="485"/>
      <c r="B289" s="325"/>
      <c r="C289" s="216"/>
      <c r="D289" s="326"/>
      <c r="E289" s="294"/>
      <c r="F289" s="445"/>
    </row>
    <row r="290" spans="1:6" s="478" customFormat="1">
      <c r="A290" s="485"/>
      <c r="B290" s="325"/>
      <c r="C290" s="216"/>
      <c r="D290" s="326"/>
      <c r="E290" s="294"/>
      <c r="F290" s="445"/>
    </row>
    <row r="291" spans="1:6" s="478" customFormat="1" ht="141" customHeight="1">
      <c r="A291" s="485">
        <v>33</v>
      </c>
      <c r="B291" s="325" t="s">
        <v>1423</v>
      </c>
      <c r="C291" s="216" t="s">
        <v>196</v>
      </c>
      <c r="D291" s="326">
        <v>8</v>
      </c>
      <c r="E291" s="294"/>
      <c r="F291" s="445"/>
    </row>
    <row r="292" spans="1:6" s="478" customFormat="1">
      <c r="A292" s="485"/>
      <c r="B292" s="325"/>
      <c r="C292" s="216"/>
      <c r="D292" s="326"/>
      <c r="E292" s="294"/>
      <c r="F292" s="445"/>
    </row>
    <row r="293" spans="1:6" s="478" customFormat="1">
      <c r="A293" s="485"/>
      <c r="B293" s="333"/>
      <c r="C293" s="216"/>
      <c r="D293" s="326"/>
      <c r="E293" s="294"/>
      <c r="F293" s="445"/>
    </row>
    <row r="294" spans="1:6" s="478" customFormat="1">
      <c r="A294" s="485"/>
      <c r="B294" s="325"/>
      <c r="C294" s="216"/>
      <c r="D294" s="326"/>
      <c r="E294" s="294"/>
      <c r="F294" s="445"/>
    </row>
    <row r="295" spans="1:6" s="478" customFormat="1" ht="93.75" customHeight="1">
      <c r="A295" s="485"/>
      <c r="B295" s="333"/>
      <c r="C295" s="216"/>
      <c r="D295" s="326"/>
      <c r="E295" s="294"/>
      <c r="F295" s="445"/>
    </row>
    <row r="296" spans="1:6" s="478" customFormat="1">
      <c r="A296" s="485"/>
      <c r="B296" s="325"/>
      <c r="C296" s="216"/>
      <c r="D296" s="326"/>
      <c r="E296" s="294"/>
      <c r="F296" s="445"/>
    </row>
    <row r="297" spans="1:6" s="478" customFormat="1">
      <c r="A297" s="485"/>
      <c r="B297" s="325"/>
      <c r="C297" s="216"/>
      <c r="D297" s="326"/>
      <c r="E297" s="294"/>
      <c r="F297" s="445"/>
    </row>
    <row r="298" spans="1:6" s="478" customFormat="1">
      <c r="A298" s="485"/>
      <c r="B298" s="325"/>
      <c r="C298" s="216"/>
      <c r="D298" s="326"/>
      <c r="E298" s="294"/>
      <c r="F298" s="445"/>
    </row>
    <row r="299" spans="1:6" s="478" customFormat="1">
      <c r="A299" s="485"/>
      <c r="B299" s="325"/>
      <c r="C299" s="216"/>
      <c r="D299" s="326"/>
      <c r="E299" s="294"/>
      <c r="F299" s="445"/>
    </row>
    <row r="300" spans="1:6" s="478" customFormat="1">
      <c r="A300" s="485"/>
      <c r="B300" s="325"/>
      <c r="C300" s="216"/>
      <c r="D300" s="326"/>
      <c r="E300" s="294"/>
      <c r="F300" s="445"/>
    </row>
    <row r="301" spans="1:6" s="478" customFormat="1">
      <c r="A301" s="485"/>
      <c r="B301" s="325"/>
      <c r="C301" s="216"/>
      <c r="D301" s="326"/>
      <c r="E301" s="294"/>
      <c r="F301" s="445"/>
    </row>
    <row r="302" spans="1:6" s="478" customFormat="1">
      <c r="A302" s="485"/>
      <c r="B302" s="325"/>
      <c r="C302" s="216"/>
      <c r="D302" s="326"/>
      <c r="E302" s="294"/>
      <c r="F302" s="445"/>
    </row>
    <row r="303" spans="1:6" s="478" customFormat="1">
      <c r="A303" s="485"/>
      <c r="B303" s="325"/>
      <c r="C303" s="216"/>
      <c r="D303" s="326"/>
      <c r="E303" s="294"/>
      <c r="F303" s="445"/>
    </row>
    <row r="304" spans="1:6" s="478" customFormat="1">
      <c r="A304" s="485"/>
      <c r="B304" s="325"/>
      <c r="C304" s="216"/>
      <c r="D304" s="326"/>
      <c r="E304" s="294"/>
      <c r="F304" s="445"/>
    </row>
    <row r="305" spans="1:6" s="478" customFormat="1">
      <c r="A305" s="339"/>
      <c r="B305" s="325"/>
      <c r="C305" s="216"/>
      <c r="D305" s="326"/>
      <c r="E305" s="294"/>
      <c r="F305" s="445"/>
    </row>
    <row r="306" spans="1:6" s="478" customFormat="1">
      <c r="A306" s="339"/>
      <c r="B306" s="325"/>
      <c r="C306" s="216"/>
      <c r="D306" s="326"/>
      <c r="E306" s="294"/>
      <c r="F306" s="445"/>
    </row>
    <row r="307" spans="1:6" s="478" customFormat="1">
      <c r="A307" s="339"/>
      <c r="B307" s="325"/>
      <c r="C307" s="216"/>
      <c r="D307" s="326"/>
      <c r="E307" s="294"/>
      <c r="F307" s="445"/>
    </row>
    <row r="308" spans="1:6" s="478" customFormat="1">
      <c r="A308" s="339"/>
      <c r="B308" s="325"/>
      <c r="C308" s="216"/>
      <c r="D308" s="326"/>
      <c r="E308" s="294"/>
      <c r="F308" s="445"/>
    </row>
    <row r="309" spans="1:6" s="478" customFormat="1">
      <c r="A309" s="339"/>
      <c r="B309" s="325"/>
      <c r="C309" s="216"/>
      <c r="D309" s="326"/>
      <c r="E309" s="294"/>
      <c r="F309" s="445"/>
    </row>
    <row r="310" spans="1:6" s="478" customFormat="1">
      <c r="A310" s="339"/>
      <c r="B310" s="325"/>
      <c r="C310" s="216"/>
      <c r="D310" s="326"/>
      <c r="E310" s="294"/>
      <c r="F310" s="445"/>
    </row>
    <row r="311" spans="1:6" s="478" customFormat="1">
      <c r="A311" s="339"/>
      <c r="B311" s="325"/>
      <c r="C311" s="216"/>
      <c r="D311" s="326"/>
      <c r="E311" s="294"/>
      <c r="F311" s="445"/>
    </row>
    <row r="312" spans="1:6" s="294" customFormat="1">
      <c r="A312" s="479"/>
      <c r="B312" s="480" t="s">
        <v>1405</v>
      </c>
      <c r="C312" s="334"/>
      <c r="D312" s="335"/>
      <c r="E312" s="481"/>
      <c r="F312" s="484"/>
    </row>
  </sheetData>
  <sheetProtection algorithmName="SHA-512" hashValue="tj6ockg9QoJDKm2IManKlseU1TeG0wDypx7l1Nww0uThGx7vzSklSYj2LG5yNEtQXQAU3sSxvuZtxfZOovigxA==" saltValue="RuDiQqda20Kk0bu+Au8QMw==" spinCount="100000" sheet="1" objects="1" scenarios="1"/>
  <pageMargins left="0.31496062992125984" right="0" top="0.74803149606299213" bottom="0.74803149606299213" header="0.31496062992125984" footer="0.31496062992125984"/>
  <pageSetup paperSize="9" scale="70" orientation="portrait" r:id="rId1"/>
  <headerFooter>
    <oddHeader>&amp;R&amp;"Arial,Regular"&amp;10CONSTRUCTION OF A NEW PERMIT OFFICE AT SSR INTERNATIONAL AIRPORT</oddHeader>
    <oddFooter>&amp;L&amp;"Arial,Regular"&amp;9Bill No 7 - Demolition and Site Works&amp;C&amp;"Arial,Regular"&amp;10 7/&amp;P&amp;R&amp;"Arial,Regular"&amp;10Ong Seng Goburdhun Partners Ltd</oddFooter>
  </headerFooter>
  <rowBreaks count="8" manualBreakCount="8">
    <brk id="28" max="16383" man="1"/>
    <brk id="66" max="16383" man="1"/>
    <brk id="88" max="16383" man="1"/>
    <brk id="119" max="16383" man="1"/>
    <brk id="159" max="16383" man="1"/>
    <brk id="201" max="16383" man="1"/>
    <brk id="237" max="16383" man="1"/>
    <brk id="272"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topLeftCell="A8" zoomScaleNormal="100" zoomScaleSheetLayoutView="100" workbookViewId="0">
      <selection activeCell="K54" sqref="K54"/>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802</v>
      </c>
      <c r="D5" s="32"/>
      <c r="F5" s="13"/>
    </row>
    <row r="6" spans="2:6" ht="36" customHeight="1">
      <c r="B6" s="11"/>
      <c r="C6" s="313" t="s">
        <v>1424</v>
      </c>
      <c r="D6" s="33"/>
      <c r="F6" s="13"/>
    </row>
    <row r="7" spans="2:6" ht="28.5" customHeight="1">
      <c r="B7" s="11"/>
      <c r="C7" s="1058"/>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835</v>
      </c>
      <c r="F13" s="13"/>
    </row>
    <row r="14" spans="2:6" ht="22.35" customHeight="1">
      <c r="B14" s="11"/>
      <c r="C14" s="41"/>
      <c r="D14" s="15" t="s">
        <v>836</v>
      </c>
      <c r="F14" s="13"/>
    </row>
    <row r="15" spans="2:6" ht="22.35" customHeight="1">
      <c r="B15" s="11"/>
      <c r="C15" s="41"/>
      <c r="D15" s="15" t="s">
        <v>837</v>
      </c>
      <c r="F15" s="13"/>
    </row>
    <row r="16" spans="2:6" ht="22.35" customHeight="1">
      <c r="B16" s="11"/>
      <c r="C16" s="41"/>
      <c r="D16" s="15" t="s">
        <v>1429</v>
      </c>
      <c r="F16" s="13"/>
    </row>
    <row r="17" spans="2:6" ht="22.35" customHeight="1">
      <c r="B17" s="11"/>
      <c r="C17" s="41"/>
      <c r="D17" s="15" t="s">
        <v>1430</v>
      </c>
      <c r="F17" s="13"/>
    </row>
    <row r="18" spans="2:6" ht="15.75" customHeight="1">
      <c r="B18" s="11"/>
      <c r="C18" s="41"/>
      <c r="D18" s="15" t="s">
        <v>1431</v>
      </c>
      <c r="F18" s="13"/>
    </row>
    <row r="19" spans="2:6" ht="19.5" customHeight="1">
      <c r="B19" s="11"/>
      <c r="C19" s="41"/>
      <c r="D19" s="15" t="s">
        <v>1432</v>
      </c>
      <c r="F19" s="13"/>
    </row>
    <row r="20" spans="2:6" ht="13.5" customHeight="1">
      <c r="B20" s="11"/>
      <c r="C20" s="41"/>
      <c r="D20" s="15" t="s">
        <v>1433</v>
      </c>
      <c r="F20" s="13"/>
    </row>
    <row r="21" spans="2:6" ht="18" customHeight="1">
      <c r="B21" s="11"/>
      <c r="C21" s="41"/>
      <c r="D21" s="15" t="s">
        <v>1434</v>
      </c>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838</v>
      </c>
      <c r="D52" s="44"/>
      <c r="E52" s="39"/>
      <c r="F52" s="13"/>
    </row>
    <row r="53" spans="2:6">
      <c r="B53" s="11"/>
      <c r="C53" s="43" t="s">
        <v>740</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0" firstPageNumber="10" orientation="portrait" useFirstPageNumber="1" r:id="rId1"/>
  <headerFooter>
    <oddHeader>&amp;R&amp;"Arial,Regular"7/&amp;P</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9:A21"/>
  <sheetViews>
    <sheetView workbookViewId="0">
      <selection activeCell="A21" sqref="A21"/>
    </sheetView>
  </sheetViews>
  <sheetFormatPr defaultColWidth="9.140625" defaultRowHeight="14.25"/>
  <cols>
    <col min="1" max="1" width="91" style="1" customWidth="1"/>
    <col min="2" max="16384" width="9.140625" style="1"/>
  </cols>
  <sheetData>
    <row r="19" spans="1:1" ht="15" thickBot="1"/>
    <row r="20" spans="1:1" ht="23.25">
      <c r="A20" s="171" t="s">
        <v>1435</v>
      </c>
    </row>
    <row r="21" spans="1:1" ht="24" thickBot="1">
      <c r="A21" s="356" t="s">
        <v>803</v>
      </c>
    </row>
  </sheetData>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111"/>
  <sheetViews>
    <sheetView view="pageBreakPreview" zoomScaleNormal="100" zoomScaleSheetLayoutView="100" workbookViewId="0">
      <selection sqref="A1:F1048576"/>
    </sheetView>
  </sheetViews>
  <sheetFormatPr defaultRowHeight="12"/>
  <cols>
    <col min="1" max="1" width="9" style="364" customWidth="1"/>
    <col min="2" max="2" width="43.140625" style="405" customWidth="1"/>
    <col min="3" max="3" width="8.42578125" style="364" customWidth="1"/>
    <col min="4" max="4" width="9.7109375" style="364" customWidth="1"/>
    <col min="5" max="5" width="10" style="366" customWidth="1"/>
    <col min="6" max="6" width="14.28515625" style="366" customWidth="1"/>
    <col min="7" max="7" width="0.85546875" style="366" customWidth="1"/>
    <col min="8" max="256" width="9.140625" style="366"/>
    <col min="257" max="257" width="9" style="366" customWidth="1"/>
    <col min="258" max="258" width="43.140625" style="366" customWidth="1"/>
    <col min="259" max="259" width="8.42578125" style="366" customWidth="1"/>
    <col min="260" max="260" width="9.7109375" style="366" customWidth="1"/>
    <col min="261" max="261" width="10" style="366" customWidth="1"/>
    <col min="262" max="262" width="14.28515625" style="366" customWidth="1"/>
    <col min="263" max="263" width="0.85546875" style="366" customWidth="1"/>
    <col min="264" max="512" width="9.140625" style="366"/>
    <col min="513" max="513" width="9" style="366" customWidth="1"/>
    <col min="514" max="514" width="43.140625" style="366" customWidth="1"/>
    <col min="515" max="515" width="8.42578125" style="366" customWidth="1"/>
    <col min="516" max="516" width="9.7109375" style="366" customWidth="1"/>
    <col min="517" max="517" width="10" style="366" customWidth="1"/>
    <col min="518" max="518" width="14.28515625" style="366" customWidth="1"/>
    <col min="519" max="519" width="0.85546875" style="366" customWidth="1"/>
    <col min="520" max="768" width="9.140625" style="366"/>
    <col min="769" max="769" width="9" style="366" customWidth="1"/>
    <col min="770" max="770" width="43.140625" style="366" customWidth="1"/>
    <col min="771" max="771" width="8.42578125" style="366" customWidth="1"/>
    <col min="772" max="772" width="9.7109375" style="366" customWidth="1"/>
    <col min="773" max="773" width="10" style="366" customWidth="1"/>
    <col min="774" max="774" width="14.28515625" style="366" customWidth="1"/>
    <col min="775" max="775" width="0.85546875" style="366" customWidth="1"/>
    <col min="776" max="1024" width="9.140625" style="366"/>
    <col min="1025" max="1025" width="9" style="366" customWidth="1"/>
    <col min="1026" max="1026" width="43.140625" style="366" customWidth="1"/>
    <col min="1027" max="1027" width="8.42578125" style="366" customWidth="1"/>
    <col min="1028" max="1028" width="9.7109375" style="366" customWidth="1"/>
    <col min="1029" max="1029" width="10" style="366" customWidth="1"/>
    <col min="1030" max="1030" width="14.28515625" style="366" customWidth="1"/>
    <col min="1031" max="1031" width="0.85546875" style="366" customWidth="1"/>
    <col min="1032" max="1280" width="9.140625" style="366"/>
    <col min="1281" max="1281" width="9" style="366" customWidth="1"/>
    <col min="1282" max="1282" width="43.140625" style="366" customWidth="1"/>
    <col min="1283" max="1283" width="8.42578125" style="366" customWidth="1"/>
    <col min="1284" max="1284" width="9.7109375" style="366" customWidth="1"/>
    <col min="1285" max="1285" width="10" style="366" customWidth="1"/>
    <col min="1286" max="1286" width="14.28515625" style="366" customWidth="1"/>
    <col min="1287" max="1287" width="0.85546875" style="366" customWidth="1"/>
    <col min="1288" max="1536" width="9.140625" style="366"/>
    <col min="1537" max="1537" width="9" style="366" customWidth="1"/>
    <col min="1538" max="1538" width="43.140625" style="366" customWidth="1"/>
    <col min="1539" max="1539" width="8.42578125" style="366" customWidth="1"/>
    <col min="1540" max="1540" width="9.7109375" style="366" customWidth="1"/>
    <col min="1541" max="1541" width="10" style="366" customWidth="1"/>
    <col min="1542" max="1542" width="14.28515625" style="366" customWidth="1"/>
    <col min="1543" max="1543" width="0.85546875" style="366" customWidth="1"/>
    <col min="1544" max="1792" width="9.140625" style="366"/>
    <col min="1793" max="1793" width="9" style="366" customWidth="1"/>
    <col min="1794" max="1794" width="43.140625" style="366" customWidth="1"/>
    <col min="1795" max="1795" width="8.42578125" style="366" customWidth="1"/>
    <col min="1796" max="1796" width="9.7109375" style="366" customWidth="1"/>
    <col min="1797" max="1797" width="10" style="366" customWidth="1"/>
    <col min="1798" max="1798" width="14.28515625" style="366" customWidth="1"/>
    <col min="1799" max="1799" width="0.85546875" style="366" customWidth="1"/>
    <col min="1800" max="2048" width="9.140625" style="366"/>
    <col min="2049" max="2049" width="9" style="366" customWidth="1"/>
    <col min="2050" max="2050" width="43.140625" style="366" customWidth="1"/>
    <col min="2051" max="2051" width="8.42578125" style="366" customWidth="1"/>
    <col min="2052" max="2052" width="9.7109375" style="366" customWidth="1"/>
    <col min="2053" max="2053" width="10" style="366" customWidth="1"/>
    <col min="2054" max="2054" width="14.28515625" style="366" customWidth="1"/>
    <col min="2055" max="2055" width="0.85546875" style="366" customWidth="1"/>
    <col min="2056" max="2304" width="9.140625" style="366"/>
    <col min="2305" max="2305" width="9" style="366" customWidth="1"/>
    <col min="2306" max="2306" width="43.140625" style="366" customWidth="1"/>
    <col min="2307" max="2307" width="8.42578125" style="366" customWidth="1"/>
    <col min="2308" max="2308" width="9.7109375" style="366" customWidth="1"/>
    <col min="2309" max="2309" width="10" style="366" customWidth="1"/>
    <col min="2310" max="2310" width="14.28515625" style="366" customWidth="1"/>
    <col min="2311" max="2311" width="0.85546875" style="366" customWidth="1"/>
    <col min="2312" max="2560" width="9.140625" style="366"/>
    <col min="2561" max="2561" width="9" style="366" customWidth="1"/>
    <col min="2562" max="2562" width="43.140625" style="366" customWidth="1"/>
    <col min="2563" max="2563" width="8.42578125" style="366" customWidth="1"/>
    <col min="2564" max="2564" width="9.7109375" style="366" customWidth="1"/>
    <col min="2565" max="2565" width="10" style="366" customWidth="1"/>
    <col min="2566" max="2566" width="14.28515625" style="366" customWidth="1"/>
    <col min="2567" max="2567" width="0.85546875" style="366" customWidth="1"/>
    <col min="2568" max="2816" width="9.140625" style="366"/>
    <col min="2817" max="2817" width="9" style="366" customWidth="1"/>
    <col min="2818" max="2818" width="43.140625" style="366" customWidth="1"/>
    <col min="2819" max="2819" width="8.42578125" style="366" customWidth="1"/>
    <col min="2820" max="2820" width="9.7109375" style="366" customWidth="1"/>
    <col min="2821" max="2821" width="10" style="366" customWidth="1"/>
    <col min="2822" max="2822" width="14.28515625" style="366" customWidth="1"/>
    <col min="2823" max="2823" width="0.85546875" style="366" customWidth="1"/>
    <col min="2824" max="3072" width="9.140625" style="366"/>
    <col min="3073" max="3073" width="9" style="366" customWidth="1"/>
    <col min="3074" max="3074" width="43.140625" style="366" customWidth="1"/>
    <col min="3075" max="3075" width="8.42578125" style="366" customWidth="1"/>
    <col min="3076" max="3076" width="9.7109375" style="366" customWidth="1"/>
    <col min="3077" max="3077" width="10" style="366" customWidth="1"/>
    <col min="3078" max="3078" width="14.28515625" style="366" customWidth="1"/>
    <col min="3079" max="3079" width="0.85546875" style="366" customWidth="1"/>
    <col min="3080" max="3328" width="9.140625" style="366"/>
    <col min="3329" max="3329" width="9" style="366" customWidth="1"/>
    <col min="3330" max="3330" width="43.140625" style="366" customWidth="1"/>
    <col min="3331" max="3331" width="8.42578125" style="366" customWidth="1"/>
    <col min="3332" max="3332" width="9.7109375" style="366" customWidth="1"/>
    <col min="3333" max="3333" width="10" style="366" customWidth="1"/>
    <col min="3334" max="3334" width="14.28515625" style="366" customWidth="1"/>
    <col min="3335" max="3335" width="0.85546875" style="366" customWidth="1"/>
    <col min="3336" max="3584" width="9.140625" style="366"/>
    <col min="3585" max="3585" width="9" style="366" customWidth="1"/>
    <col min="3586" max="3586" width="43.140625" style="366" customWidth="1"/>
    <col min="3587" max="3587" width="8.42578125" style="366" customWidth="1"/>
    <col min="3588" max="3588" width="9.7109375" style="366" customWidth="1"/>
    <col min="3589" max="3589" width="10" style="366" customWidth="1"/>
    <col min="3590" max="3590" width="14.28515625" style="366" customWidth="1"/>
    <col min="3591" max="3591" width="0.85546875" style="366" customWidth="1"/>
    <col min="3592" max="3840" width="9.140625" style="366"/>
    <col min="3841" max="3841" width="9" style="366" customWidth="1"/>
    <col min="3842" max="3842" width="43.140625" style="366" customWidth="1"/>
    <col min="3843" max="3843" width="8.42578125" style="366" customWidth="1"/>
    <col min="3844" max="3844" width="9.7109375" style="366" customWidth="1"/>
    <col min="3845" max="3845" width="10" style="366" customWidth="1"/>
    <col min="3846" max="3846" width="14.28515625" style="366" customWidth="1"/>
    <col min="3847" max="3847" width="0.85546875" style="366" customWidth="1"/>
    <col min="3848" max="4096" width="9.140625" style="366"/>
    <col min="4097" max="4097" width="9" style="366" customWidth="1"/>
    <col min="4098" max="4098" width="43.140625" style="366" customWidth="1"/>
    <col min="4099" max="4099" width="8.42578125" style="366" customWidth="1"/>
    <col min="4100" max="4100" width="9.7109375" style="366" customWidth="1"/>
    <col min="4101" max="4101" width="10" style="366" customWidth="1"/>
    <col min="4102" max="4102" width="14.28515625" style="366" customWidth="1"/>
    <col min="4103" max="4103" width="0.85546875" style="366" customWidth="1"/>
    <col min="4104" max="4352" width="9.140625" style="366"/>
    <col min="4353" max="4353" width="9" style="366" customWidth="1"/>
    <col min="4354" max="4354" width="43.140625" style="366" customWidth="1"/>
    <col min="4355" max="4355" width="8.42578125" style="366" customWidth="1"/>
    <col min="4356" max="4356" width="9.7109375" style="366" customWidth="1"/>
    <col min="4357" max="4357" width="10" style="366" customWidth="1"/>
    <col min="4358" max="4358" width="14.28515625" style="366" customWidth="1"/>
    <col min="4359" max="4359" width="0.85546875" style="366" customWidth="1"/>
    <col min="4360" max="4608" width="9.140625" style="366"/>
    <col min="4609" max="4609" width="9" style="366" customWidth="1"/>
    <col min="4610" max="4610" width="43.140625" style="366" customWidth="1"/>
    <col min="4611" max="4611" width="8.42578125" style="366" customWidth="1"/>
    <col min="4612" max="4612" width="9.7109375" style="366" customWidth="1"/>
    <col min="4613" max="4613" width="10" style="366" customWidth="1"/>
    <col min="4614" max="4614" width="14.28515625" style="366" customWidth="1"/>
    <col min="4615" max="4615" width="0.85546875" style="366" customWidth="1"/>
    <col min="4616" max="4864" width="9.140625" style="366"/>
    <col min="4865" max="4865" width="9" style="366" customWidth="1"/>
    <col min="4866" max="4866" width="43.140625" style="366" customWidth="1"/>
    <col min="4867" max="4867" width="8.42578125" style="366" customWidth="1"/>
    <col min="4868" max="4868" width="9.7109375" style="366" customWidth="1"/>
    <col min="4869" max="4869" width="10" style="366" customWidth="1"/>
    <col min="4870" max="4870" width="14.28515625" style="366" customWidth="1"/>
    <col min="4871" max="4871" width="0.85546875" style="366" customWidth="1"/>
    <col min="4872" max="5120" width="9.140625" style="366"/>
    <col min="5121" max="5121" width="9" style="366" customWidth="1"/>
    <col min="5122" max="5122" width="43.140625" style="366" customWidth="1"/>
    <col min="5123" max="5123" width="8.42578125" style="366" customWidth="1"/>
    <col min="5124" max="5124" width="9.7109375" style="366" customWidth="1"/>
    <col min="5125" max="5125" width="10" style="366" customWidth="1"/>
    <col min="5126" max="5126" width="14.28515625" style="366" customWidth="1"/>
    <col min="5127" max="5127" width="0.85546875" style="366" customWidth="1"/>
    <col min="5128" max="5376" width="9.140625" style="366"/>
    <col min="5377" max="5377" width="9" style="366" customWidth="1"/>
    <col min="5378" max="5378" width="43.140625" style="366" customWidth="1"/>
    <col min="5379" max="5379" width="8.42578125" style="366" customWidth="1"/>
    <col min="5380" max="5380" width="9.7109375" style="366" customWidth="1"/>
    <col min="5381" max="5381" width="10" style="366" customWidth="1"/>
    <col min="5382" max="5382" width="14.28515625" style="366" customWidth="1"/>
    <col min="5383" max="5383" width="0.85546875" style="366" customWidth="1"/>
    <col min="5384" max="5632" width="9.140625" style="366"/>
    <col min="5633" max="5633" width="9" style="366" customWidth="1"/>
    <col min="5634" max="5634" width="43.140625" style="366" customWidth="1"/>
    <col min="5635" max="5635" width="8.42578125" style="366" customWidth="1"/>
    <col min="5636" max="5636" width="9.7109375" style="366" customWidth="1"/>
    <col min="5637" max="5637" width="10" style="366" customWidth="1"/>
    <col min="5638" max="5638" width="14.28515625" style="366" customWidth="1"/>
    <col min="5639" max="5639" width="0.85546875" style="366" customWidth="1"/>
    <col min="5640" max="5888" width="9.140625" style="366"/>
    <col min="5889" max="5889" width="9" style="366" customWidth="1"/>
    <col min="5890" max="5890" width="43.140625" style="366" customWidth="1"/>
    <col min="5891" max="5891" width="8.42578125" style="366" customWidth="1"/>
    <col min="5892" max="5892" width="9.7109375" style="366" customWidth="1"/>
    <col min="5893" max="5893" width="10" style="366" customWidth="1"/>
    <col min="5894" max="5894" width="14.28515625" style="366" customWidth="1"/>
    <col min="5895" max="5895" width="0.85546875" style="366" customWidth="1"/>
    <col min="5896" max="6144" width="9.140625" style="366"/>
    <col min="6145" max="6145" width="9" style="366" customWidth="1"/>
    <col min="6146" max="6146" width="43.140625" style="366" customWidth="1"/>
    <col min="6147" max="6147" width="8.42578125" style="366" customWidth="1"/>
    <col min="6148" max="6148" width="9.7109375" style="366" customWidth="1"/>
    <col min="6149" max="6149" width="10" style="366" customWidth="1"/>
    <col min="6150" max="6150" width="14.28515625" style="366" customWidth="1"/>
    <col min="6151" max="6151" width="0.85546875" style="366" customWidth="1"/>
    <col min="6152" max="6400" width="9.140625" style="366"/>
    <col min="6401" max="6401" width="9" style="366" customWidth="1"/>
    <col min="6402" max="6402" width="43.140625" style="366" customWidth="1"/>
    <col min="6403" max="6403" width="8.42578125" style="366" customWidth="1"/>
    <col min="6404" max="6404" width="9.7109375" style="366" customWidth="1"/>
    <col min="6405" max="6405" width="10" style="366" customWidth="1"/>
    <col min="6406" max="6406" width="14.28515625" style="366" customWidth="1"/>
    <col min="6407" max="6407" width="0.85546875" style="366" customWidth="1"/>
    <col min="6408" max="6656" width="9.140625" style="366"/>
    <col min="6657" max="6657" width="9" style="366" customWidth="1"/>
    <col min="6658" max="6658" width="43.140625" style="366" customWidth="1"/>
    <col min="6659" max="6659" width="8.42578125" style="366" customWidth="1"/>
    <col min="6660" max="6660" width="9.7109375" style="366" customWidth="1"/>
    <col min="6661" max="6661" width="10" style="366" customWidth="1"/>
    <col min="6662" max="6662" width="14.28515625" style="366" customWidth="1"/>
    <col min="6663" max="6663" width="0.85546875" style="366" customWidth="1"/>
    <col min="6664" max="6912" width="9.140625" style="366"/>
    <col min="6913" max="6913" width="9" style="366" customWidth="1"/>
    <col min="6914" max="6914" width="43.140625" style="366" customWidth="1"/>
    <col min="6915" max="6915" width="8.42578125" style="366" customWidth="1"/>
    <col min="6916" max="6916" width="9.7109375" style="366" customWidth="1"/>
    <col min="6917" max="6917" width="10" style="366" customWidth="1"/>
    <col min="6918" max="6918" width="14.28515625" style="366" customWidth="1"/>
    <col min="6919" max="6919" width="0.85546875" style="366" customWidth="1"/>
    <col min="6920" max="7168" width="9.140625" style="366"/>
    <col min="7169" max="7169" width="9" style="366" customWidth="1"/>
    <col min="7170" max="7170" width="43.140625" style="366" customWidth="1"/>
    <col min="7171" max="7171" width="8.42578125" style="366" customWidth="1"/>
    <col min="7172" max="7172" width="9.7109375" style="366" customWidth="1"/>
    <col min="7173" max="7173" width="10" style="366" customWidth="1"/>
    <col min="7174" max="7174" width="14.28515625" style="366" customWidth="1"/>
    <col min="7175" max="7175" width="0.85546875" style="366" customWidth="1"/>
    <col min="7176" max="7424" width="9.140625" style="366"/>
    <col min="7425" max="7425" width="9" style="366" customWidth="1"/>
    <col min="7426" max="7426" width="43.140625" style="366" customWidth="1"/>
    <col min="7427" max="7427" width="8.42578125" style="366" customWidth="1"/>
    <col min="7428" max="7428" width="9.7109375" style="366" customWidth="1"/>
    <col min="7429" max="7429" width="10" style="366" customWidth="1"/>
    <col min="7430" max="7430" width="14.28515625" style="366" customWidth="1"/>
    <col min="7431" max="7431" width="0.85546875" style="366" customWidth="1"/>
    <col min="7432" max="7680" width="9.140625" style="366"/>
    <col min="7681" max="7681" width="9" style="366" customWidth="1"/>
    <col min="7682" max="7682" width="43.140625" style="366" customWidth="1"/>
    <col min="7683" max="7683" width="8.42578125" style="366" customWidth="1"/>
    <col min="7684" max="7684" width="9.7109375" style="366" customWidth="1"/>
    <col min="7685" max="7685" width="10" style="366" customWidth="1"/>
    <col min="7686" max="7686" width="14.28515625" style="366" customWidth="1"/>
    <col min="7687" max="7687" width="0.85546875" style="366" customWidth="1"/>
    <col min="7688" max="7936" width="9.140625" style="366"/>
    <col min="7937" max="7937" width="9" style="366" customWidth="1"/>
    <col min="7938" max="7938" width="43.140625" style="366" customWidth="1"/>
    <col min="7939" max="7939" width="8.42578125" style="366" customWidth="1"/>
    <col min="7940" max="7940" width="9.7109375" style="366" customWidth="1"/>
    <col min="7941" max="7941" width="10" style="366" customWidth="1"/>
    <col min="7942" max="7942" width="14.28515625" style="366" customWidth="1"/>
    <col min="7943" max="7943" width="0.85546875" style="366" customWidth="1"/>
    <col min="7944" max="8192" width="9.140625" style="366"/>
    <col min="8193" max="8193" width="9" style="366" customWidth="1"/>
    <col min="8194" max="8194" width="43.140625" style="366" customWidth="1"/>
    <col min="8195" max="8195" width="8.42578125" style="366" customWidth="1"/>
    <col min="8196" max="8196" width="9.7109375" style="366" customWidth="1"/>
    <col min="8197" max="8197" width="10" style="366" customWidth="1"/>
    <col min="8198" max="8198" width="14.28515625" style="366" customWidth="1"/>
    <col min="8199" max="8199" width="0.85546875" style="366" customWidth="1"/>
    <col min="8200" max="8448" width="9.140625" style="366"/>
    <col min="8449" max="8449" width="9" style="366" customWidth="1"/>
    <col min="8450" max="8450" width="43.140625" style="366" customWidth="1"/>
    <col min="8451" max="8451" width="8.42578125" style="366" customWidth="1"/>
    <col min="8452" max="8452" width="9.7109375" style="366" customWidth="1"/>
    <col min="8453" max="8453" width="10" style="366" customWidth="1"/>
    <col min="8454" max="8454" width="14.28515625" style="366" customWidth="1"/>
    <col min="8455" max="8455" width="0.85546875" style="366" customWidth="1"/>
    <col min="8456" max="8704" width="9.140625" style="366"/>
    <col min="8705" max="8705" width="9" style="366" customWidth="1"/>
    <col min="8706" max="8706" width="43.140625" style="366" customWidth="1"/>
    <col min="8707" max="8707" width="8.42578125" style="366" customWidth="1"/>
    <col min="8708" max="8708" width="9.7109375" style="366" customWidth="1"/>
    <col min="8709" max="8709" width="10" style="366" customWidth="1"/>
    <col min="8710" max="8710" width="14.28515625" style="366" customWidth="1"/>
    <col min="8711" max="8711" width="0.85546875" style="366" customWidth="1"/>
    <col min="8712" max="8960" width="9.140625" style="366"/>
    <col min="8961" max="8961" width="9" style="366" customWidth="1"/>
    <col min="8962" max="8962" width="43.140625" style="366" customWidth="1"/>
    <col min="8963" max="8963" width="8.42578125" style="366" customWidth="1"/>
    <col min="8964" max="8964" width="9.7109375" style="366" customWidth="1"/>
    <col min="8965" max="8965" width="10" style="366" customWidth="1"/>
    <col min="8966" max="8966" width="14.28515625" style="366" customWidth="1"/>
    <col min="8967" max="8967" width="0.85546875" style="366" customWidth="1"/>
    <col min="8968" max="9216" width="9.140625" style="366"/>
    <col min="9217" max="9217" width="9" style="366" customWidth="1"/>
    <col min="9218" max="9218" width="43.140625" style="366" customWidth="1"/>
    <col min="9219" max="9219" width="8.42578125" style="366" customWidth="1"/>
    <col min="9220" max="9220" width="9.7109375" style="366" customWidth="1"/>
    <col min="9221" max="9221" width="10" style="366" customWidth="1"/>
    <col min="9222" max="9222" width="14.28515625" style="366" customWidth="1"/>
    <col min="9223" max="9223" width="0.85546875" style="366" customWidth="1"/>
    <col min="9224" max="9472" width="9.140625" style="366"/>
    <col min="9473" max="9473" width="9" style="366" customWidth="1"/>
    <col min="9474" max="9474" width="43.140625" style="366" customWidth="1"/>
    <col min="9475" max="9475" width="8.42578125" style="366" customWidth="1"/>
    <col min="9476" max="9476" width="9.7109375" style="366" customWidth="1"/>
    <col min="9477" max="9477" width="10" style="366" customWidth="1"/>
    <col min="9478" max="9478" width="14.28515625" style="366" customWidth="1"/>
    <col min="9479" max="9479" width="0.85546875" style="366" customWidth="1"/>
    <col min="9480" max="9728" width="9.140625" style="366"/>
    <col min="9729" max="9729" width="9" style="366" customWidth="1"/>
    <col min="9730" max="9730" width="43.140625" style="366" customWidth="1"/>
    <col min="9731" max="9731" width="8.42578125" style="366" customWidth="1"/>
    <col min="9732" max="9732" width="9.7109375" style="366" customWidth="1"/>
    <col min="9733" max="9733" width="10" style="366" customWidth="1"/>
    <col min="9734" max="9734" width="14.28515625" style="366" customWidth="1"/>
    <col min="9735" max="9735" width="0.85546875" style="366" customWidth="1"/>
    <col min="9736" max="9984" width="9.140625" style="366"/>
    <col min="9985" max="9985" width="9" style="366" customWidth="1"/>
    <col min="9986" max="9986" width="43.140625" style="366" customWidth="1"/>
    <col min="9987" max="9987" width="8.42578125" style="366" customWidth="1"/>
    <col min="9988" max="9988" width="9.7109375" style="366" customWidth="1"/>
    <col min="9989" max="9989" width="10" style="366" customWidth="1"/>
    <col min="9990" max="9990" width="14.28515625" style="366" customWidth="1"/>
    <col min="9991" max="9991" width="0.85546875" style="366" customWidth="1"/>
    <col min="9992" max="10240" width="9.140625" style="366"/>
    <col min="10241" max="10241" width="9" style="366" customWidth="1"/>
    <col min="10242" max="10242" width="43.140625" style="366" customWidth="1"/>
    <col min="10243" max="10243" width="8.42578125" style="366" customWidth="1"/>
    <col min="10244" max="10244" width="9.7109375" style="366" customWidth="1"/>
    <col min="10245" max="10245" width="10" style="366" customWidth="1"/>
    <col min="10246" max="10246" width="14.28515625" style="366" customWidth="1"/>
    <col min="10247" max="10247" width="0.85546875" style="366" customWidth="1"/>
    <col min="10248" max="10496" width="9.140625" style="366"/>
    <col min="10497" max="10497" width="9" style="366" customWidth="1"/>
    <col min="10498" max="10498" width="43.140625" style="366" customWidth="1"/>
    <col min="10499" max="10499" width="8.42578125" style="366" customWidth="1"/>
    <col min="10500" max="10500" width="9.7109375" style="366" customWidth="1"/>
    <col min="10501" max="10501" width="10" style="366" customWidth="1"/>
    <col min="10502" max="10502" width="14.28515625" style="366" customWidth="1"/>
    <col min="10503" max="10503" width="0.85546875" style="366" customWidth="1"/>
    <col min="10504" max="10752" width="9.140625" style="366"/>
    <col min="10753" max="10753" width="9" style="366" customWidth="1"/>
    <col min="10754" max="10754" width="43.140625" style="366" customWidth="1"/>
    <col min="10755" max="10755" width="8.42578125" style="366" customWidth="1"/>
    <col min="10756" max="10756" width="9.7109375" style="366" customWidth="1"/>
    <col min="10757" max="10757" width="10" style="366" customWidth="1"/>
    <col min="10758" max="10758" width="14.28515625" style="366" customWidth="1"/>
    <col min="10759" max="10759" width="0.85546875" style="366" customWidth="1"/>
    <col min="10760" max="11008" width="9.140625" style="366"/>
    <col min="11009" max="11009" width="9" style="366" customWidth="1"/>
    <col min="11010" max="11010" width="43.140625" style="366" customWidth="1"/>
    <col min="11011" max="11011" width="8.42578125" style="366" customWidth="1"/>
    <col min="11012" max="11012" width="9.7109375" style="366" customWidth="1"/>
    <col min="11013" max="11013" width="10" style="366" customWidth="1"/>
    <col min="11014" max="11014" width="14.28515625" style="366" customWidth="1"/>
    <col min="11015" max="11015" width="0.85546875" style="366" customWidth="1"/>
    <col min="11016" max="11264" width="9.140625" style="366"/>
    <col min="11265" max="11265" width="9" style="366" customWidth="1"/>
    <col min="11266" max="11266" width="43.140625" style="366" customWidth="1"/>
    <col min="11267" max="11267" width="8.42578125" style="366" customWidth="1"/>
    <col min="11268" max="11268" width="9.7109375" style="366" customWidth="1"/>
    <col min="11269" max="11269" width="10" style="366" customWidth="1"/>
    <col min="11270" max="11270" width="14.28515625" style="366" customWidth="1"/>
    <col min="11271" max="11271" width="0.85546875" style="366" customWidth="1"/>
    <col min="11272" max="11520" width="9.140625" style="366"/>
    <col min="11521" max="11521" width="9" style="366" customWidth="1"/>
    <col min="11522" max="11522" width="43.140625" style="366" customWidth="1"/>
    <col min="11523" max="11523" width="8.42578125" style="366" customWidth="1"/>
    <col min="11524" max="11524" width="9.7109375" style="366" customWidth="1"/>
    <col min="11525" max="11525" width="10" style="366" customWidth="1"/>
    <col min="11526" max="11526" width="14.28515625" style="366" customWidth="1"/>
    <col min="11527" max="11527" width="0.85546875" style="366" customWidth="1"/>
    <col min="11528" max="11776" width="9.140625" style="366"/>
    <col min="11777" max="11777" width="9" style="366" customWidth="1"/>
    <col min="11778" max="11778" width="43.140625" style="366" customWidth="1"/>
    <col min="11779" max="11779" width="8.42578125" style="366" customWidth="1"/>
    <col min="11780" max="11780" width="9.7109375" style="366" customWidth="1"/>
    <col min="11781" max="11781" width="10" style="366" customWidth="1"/>
    <col min="11782" max="11782" width="14.28515625" style="366" customWidth="1"/>
    <col min="11783" max="11783" width="0.85546875" style="366" customWidth="1"/>
    <col min="11784" max="12032" width="9.140625" style="366"/>
    <col min="12033" max="12033" width="9" style="366" customWidth="1"/>
    <col min="12034" max="12034" width="43.140625" style="366" customWidth="1"/>
    <col min="12035" max="12035" width="8.42578125" style="366" customWidth="1"/>
    <col min="12036" max="12036" width="9.7109375" style="366" customWidth="1"/>
    <col min="12037" max="12037" width="10" style="366" customWidth="1"/>
    <col min="12038" max="12038" width="14.28515625" style="366" customWidth="1"/>
    <col min="12039" max="12039" width="0.85546875" style="366" customWidth="1"/>
    <col min="12040" max="12288" width="9.140625" style="366"/>
    <col min="12289" max="12289" width="9" style="366" customWidth="1"/>
    <col min="12290" max="12290" width="43.140625" style="366" customWidth="1"/>
    <col min="12291" max="12291" width="8.42578125" style="366" customWidth="1"/>
    <col min="12292" max="12292" width="9.7109375" style="366" customWidth="1"/>
    <col min="12293" max="12293" width="10" style="366" customWidth="1"/>
    <col min="12294" max="12294" width="14.28515625" style="366" customWidth="1"/>
    <col min="12295" max="12295" width="0.85546875" style="366" customWidth="1"/>
    <col min="12296" max="12544" width="9.140625" style="366"/>
    <col min="12545" max="12545" width="9" style="366" customWidth="1"/>
    <col min="12546" max="12546" width="43.140625" style="366" customWidth="1"/>
    <col min="12547" max="12547" width="8.42578125" style="366" customWidth="1"/>
    <col min="12548" max="12548" width="9.7109375" style="366" customWidth="1"/>
    <col min="12549" max="12549" width="10" style="366" customWidth="1"/>
    <col min="12550" max="12550" width="14.28515625" style="366" customWidth="1"/>
    <col min="12551" max="12551" width="0.85546875" style="366" customWidth="1"/>
    <col min="12552" max="12800" width="9.140625" style="366"/>
    <col min="12801" max="12801" width="9" style="366" customWidth="1"/>
    <col min="12802" max="12802" width="43.140625" style="366" customWidth="1"/>
    <col min="12803" max="12803" width="8.42578125" style="366" customWidth="1"/>
    <col min="12804" max="12804" width="9.7109375" style="366" customWidth="1"/>
    <col min="12805" max="12805" width="10" style="366" customWidth="1"/>
    <col min="12806" max="12806" width="14.28515625" style="366" customWidth="1"/>
    <col min="12807" max="12807" width="0.85546875" style="366" customWidth="1"/>
    <col min="12808" max="13056" width="9.140625" style="366"/>
    <col min="13057" max="13057" width="9" style="366" customWidth="1"/>
    <col min="13058" max="13058" width="43.140625" style="366" customWidth="1"/>
    <col min="13059" max="13059" width="8.42578125" style="366" customWidth="1"/>
    <col min="13060" max="13060" width="9.7109375" style="366" customWidth="1"/>
    <col min="13061" max="13061" width="10" style="366" customWidth="1"/>
    <col min="13062" max="13062" width="14.28515625" style="366" customWidth="1"/>
    <col min="13063" max="13063" width="0.85546875" style="366" customWidth="1"/>
    <col min="13064" max="13312" width="9.140625" style="366"/>
    <col min="13313" max="13313" width="9" style="366" customWidth="1"/>
    <col min="13314" max="13314" width="43.140625" style="366" customWidth="1"/>
    <col min="13315" max="13315" width="8.42578125" style="366" customWidth="1"/>
    <col min="13316" max="13316" width="9.7109375" style="366" customWidth="1"/>
    <col min="13317" max="13317" width="10" style="366" customWidth="1"/>
    <col min="13318" max="13318" width="14.28515625" style="366" customWidth="1"/>
    <col min="13319" max="13319" width="0.85546875" style="366" customWidth="1"/>
    <col min="13320" max="13568" width="9.140625" style="366"/>
    <col min="13569" max="13569" width="9" style="366" customWidth="1"/>
    <col min="13570" max="13570" width="43.140625" style="366" customWidth="1"/>
    <col min="13571" max="13571" width="8.42578125" style="366" customWidth="1"/>
    <col min="13572" max="13572" width="9.7109375" style="366" customWidth="1"/>
    <col min="13573" max="13573" width="10" style="366" customWidth="1"/>
    <col min="13574" max="13574" width="14.28515625" style="366" customWidth="1"/>
    <col min="13575" max="13575" width="0.85546875" style="366" customWidth="1"/>
    <col min="13576" max="13824" width="9.140625" style="366"/>
    <col min="13825" max="13825" width="9" style="366" customWidth="1"/>
    <col min="13826" max="13826" width="43.140625" style="366" customWidth="1"/>
    <col min="13827" max="13827" width="8.42578125" style="366" customWidth="1"/>
    <col min="13828" max="13828" width="9.7109375" style="366" customWidth="1"/>
    <col min="13829" max="13829" width="10" style="366" customWidth="1"/>
    <col min="13830" max="13830" width="14.28515625" style="366" customWidth="1"/>
    <col min="13831" max="13831" width="0.85546875" style="366" customWidth="1"/>
    <col min="13832" max="14080" width="9.140625" style="366"/>
    <col min="14081" max="14081" width="9" style="366" customWidth="1"/>
    <col min="14082" max="14082" width="43.140625" style="366" customWidth="1"/>
    <col min="14083" max="14083" width="8.42578125" style="366" customWidth="1"/>
    <col min="14084" max="14084" width="9.7109375" style="366" customWidth="1"/>
    <col min="14085" max="14085" width="10" style="366" customWidth="1"/>
    <col min="14086" max="14086" width="14.28515625" style="366" customWidth="1"/>
    <col min="14087" max="14087" width="0.85546875" style="366" customWidth="1"/>
    <col min="14088" max="14336" width="9.140625" style="366"/>
    <col min="14337" max="14337" width="9" style="366" customWidth="1"/>
    <col min="14338" max="14338" width="43.140625" style="366" customWidth="1"/>
    <col min="14339" max="14339" width="8.42578125" style="366" customWidth="1"/>
    <col min="14340" max="14340" width="9.7109375" style="366" customWidth="1"/>
    <col min="14341" max="14341" width="10" style="366" customWidth="1"/>
    <col min="14342" max="14342" width="14.28515625" style="366" customWidth="1"/>
    <col min="14343" max="14343" width="0.85546875" style="366" customWidth="1"/>
    <col min="14344" max="14592" width="9.140625" style="366"/>
    <col min="14593" max="14593" width="9" style="366" customWidth="1"/>
    <col min="14594" max="14594" width="43.140625" style="366" customWidth="1"/>
    <col min="14595" max="14595" width="8.42578125" style="366" customWidth="1"/>
    <col min="14596" max="14596" width="9.7109375" style="366" customWidth="1"/>
    <col min="14597" max="14597" width="10" style="366" customWidth="1"/>
    <col min="14598" max="14598" width="14.28515625" style="366" customWidth="1"/>
    <col min="14599" max="14599" width="0.85546875" style="366" customWidth="1"/>
    <col min="14600" max="14848" width="9.140625" style="366"/>
    <col min="14849" max="14849" width="9" style="366" customWidth="1"/>
    <col min="14850" max="14850" width="43.140625" style="366" customWidth="1"/>
    <col min="14851" max="14851" width="8.42578125" style="366" customWidth="1"/>
    <col min="14852" max="14852" width="9.7109375" style="366" customWidth="1"/>
    <col min="14853" max="14853" width="10" style="366" customWidth="1"/>
    <col min="14854" max="14854" width="14.28515625" style="366" customWidth="1"/>
    <col min="14855" max="14855" width="0.85546875" style="366" customWidth="1"/>
    <col min="14856" max="15104" width="9.140625" style="366"/>
    <col min="15105" max="15105" width="9" style="366" customWidth="1"/>
    <col min="15106" max="15106" width="43.140625" style="366" customWidth="1"/>
    <col min="15107" max="15107" width="8.42578125" style="366" customWidth="1"/>
    <col min="15108" max="15108" width="9.7109375" style="366" customWidth="1"/>
    <col min="15109" max="15109" width="10" style="366" customWidth="1"/>
    <col min="15110" max="15110" width="14.28515625" style="366" customWidth="1"/>
    <col min="15111" max="15111" width="0.85546875" style="366" customWidth="1"/>
    <col min="15112" max="15360" width="9.140625" style="366"/>
    <col min="15361" max="15361" width="9" style="366" customWidth="1"/>
    <col min="15362" max="15362" width="43.140625" style="366" customWidth="1"/>
    <col min="15363" max="15363" width="8.42578125" style="366" customWidth="1"/>
    <col min="15364" max="15364" width="9.7109375" style="366" customWidth="1"/>
    <col min="15365" max="15365" width="10" style="366" customWidth="1"/>
    <col min="15366" max="15366" width="14.28515625" style="366" customWidth="1"/>
    <col min="15367" max="15367" width="0.85546875" style="366" customWidth="1"/>
    <col min="15368" max="15616" width="9.140625" style="366"/>
    <col min="15617" max="15617" width="9" style="366" customWidth="1"/>
    <col min="15618" max="15618" width="43.140625" style="366" customWidth="1"/>
    <col min="15619" max="15619" width="8.42578125" style="366" customWidth="1"/>
    <col min="15620" max="15620" width="9.7109375" style="366" customWidth="1"/>
    <col min="15621" max="15621" width="10" style="366" customWidth="1"/>
    <col min="15622" max="15622" width="14.28515625" style="366" customWidth="1"/>
    <col min="15623" max="15623" width="0.85546875" style="366" customWidth="1"/>
    <col min="15624" max="15872" width="9.140625" style="366"/>
    <col min="15873" max="15873" width="9" style="366" customWidth="1"/>
    <col min="15874" max="15874" width="43.140625" style="366" customWidth="1"/>
    <col min="15875" max="15875" width="8.42578125" style="366" customWidth="1"/>
    <col min="15876" max="15876" width="9.7109375" style="366" customWidth="1"/>
    <col min="15877" max="15877" width="10" style="366" customWidth="1"/>
    <col min="15878" max="15878" width="14.28515625" style="366" customWidth="1"/>
    <col min="15879" max="15879" width="0.85546875" style="366" customWidth="1"/>
    <col min="15880" max="16128" width="9.140625" style="366"/>
    <col min="16129" max="16129" width="9" style="366" customWidth="1"/>
    <col min="16130" max="16130" width="43.140625" style="366" customWidth="1"/>
    <col min="16131" max="16131" width="8.42578125" style="366" customWidth="1"/>
    <col min="16132" max="16132" width="9.7109375" style="366" customWidth="1"/>
    <col min="16133" max="16133" width="10" style="366" customWidth="1"/>
    <col min="16134" max="16134" width="14.28515625" style="366" customWidth="1"/>
    <col min="16135" max="16135" width="0.85546875" style="366" customWidth="1"/>
    <col min="16136" max="16384" width="9.140625" style="366"/>
  </cols>
  <sheetData>
    <row r="1" spans="1:7" s="361" customFormat="1" ht="25.5">
      <c r="A1" s="357" t="s">
        <v>5</v>
      </c>
      <c r="B1" s="357" t="s">
        <v>6</v>
      </c>
      <c r="C1" s="357" t="s">
        <v>7</v>
      </c>
      <c r="D1" s="357" t="s">
        <v>8</v>
      </c>
      <c r="E1" s="358" t="s">
        <v>11</v>
      </c>
      <c r="F1" s="359" t="s">
        <v>804</v>
      </c>
      <c r="G1" s="360"/>
    </row>
    <row r="2" spans="1:7">
      <c r="A2" s="362"/>
      <c r="B2" s="363"/>
      <c r="D2" s="365"/>
      <c r="F2" s="367"/>
    </row>
    <row r="3" spans="1:7">
      <c r="A3" s="362"/>
      <c r="B3" s="363"/>
      <c r="D3" s="365"/>
      <c r="E3" s="368"/>
      <c r="F3" s="369"/>
      <c r="G3" s="368"/>
    </row>
    <row r="4" spans="1:7" s="374" customFormat="1" ht="12.75">
      <c r="A4" s="370"/>
      <c r="B4" s="371" t="s">
        <v>1436</v>
      </c>
      <c r="C4" s="372"/>
      <c r="D4" s="373"/>
      <c r="F4" s="375"/>
    </row>
    <row r="5" spans="1:7" s="374" customFormat="1" ht="9" customHeight="1">
      <c r="A5" s="370"/>
      <c r="B5" s="371"/>
      <c r="C5" s="372"/>
      <c r="D5" s="373"/>
      <c r="F5" s="375"/>
    </row>
    <row r="6" spans="1:7" ht="12.75">
      <c r="A6" s="362"/>
      <c r="B6" s="376" t="s">
        <v>805</v>
      </c>
      <c r="D6" s="365"/>
      <c r="F6" s="367"/>
    </row>
    <row r="7" spans="1:7" ht="12.75">
      <c r="A7" s="362"/>
      <c r="B7" s="376" t="s">
        <v>806</v>
      </c>
      <c r="D7" s="365"/>
      <c r="F7" s="367"/>
    </row>
    <row r="8" spans="1:7">
      <c r="A8" s="362"/>
      <c r="B8" s="377"/>
      <c r="D8" s="365"/>
      <c r="F8" s="367"/>
    </row>
    <row r="9" spans="1:7" ht="89.25" customHeight="1">
      <c r="A9" s="362"/>
      <c r="B9" s="378" t="s">
        <v>807</v>
      </c>
      <c r="D9" s="365"/>
      <c r="F9" s="367"/>
    </row>
    <row r="10" spans="1:7" ht="9.75" customHeight="1">
      <c r="A10" s="362"/>
      <c r="B10" s="377"/>
      <c r="D10" s="365"/>
      <c r="F10" s="367"/>
    </row>
    <row r="11" spans="1:7" ht="66.75" customHeight="1">
      <c r="A11" s="362"/>
      <c r="B11" s="378" t="s">
        <v>808</v>
      </c>
      <c r="D11" s="365"/>
      <c r="F11" s="367"/>
    </row>
    <row r="12" spans="1:7">
      <c r="A12" s="362"/>
      <c r="B12" s="378"/>
      <c r="D12" s="365"/>
      <c r="F12" s="367"/>
    </row>
    <row r="13" spans="1:7" ht="87.75" customHeight="1">
      <c r="A13" s="362"/>
      <c r="B13" s="378" t="s">
        <v>809</v>
      </c>
      <c r="D13" s="365"/>
      <c r="F13" s="367"/>
    </row>
    <row r="14" spans="1:7" ht="11.25" customHeight="1">
      <c r="A14" s="362"/>
      <c r="B14" s="377"/>
      <c r="D14" s="365"/>
      <c r="F14" s="367"/>
    </row>
    <row r="15" spans="1:7" ht="11.25" customHeight="1">
      <c r="A15" s="362"/>
      <c r="B15" s="377"/>
      <c r="D15" s="365"/>
      <c r="F15" s="367"/>
    </row>
    <row r="16" spans="1:7" ht="24">
      <c r="A16" s="362"/>
      <c r="B16" s="379" t="s">
        <v>810</v>
      </c>
      <c r="D16" s="365"/>
      <c r="F16" s="367"/>
    </row>
    <row r="17" spans="1:7" ht="24">
      <c r="A17" s="362"/>
      <c r="B17" s="379" t="s">
        <v>811</v>
      </c>
      <c r="D17" s="365"/>
      <c r="F17" s="367"/>
    </row>
    <row r="18" spans="1:7" ht="24">
      <c r="A18" s="362"/>
      <c r="B18" s="379" t="s">
        <v>812</v>
      </c>
      <c r="D18" s="365"/>
      <c r="F18" s="367"/>
    </row>
    <row r="19" spans="1:7">
      <c r="A19" s="362"/>
      <c r="B19" s="379"/>
      <c r="D19" s="365"/>
      <c r="F19" s="367"/>
    </row>
    <row r="20" spans="1:7" ht="24">
      <c r="A20" s="362"/>
      <c r="B20" s="379" t="s">
        <v>813</v>
      </c>
      <c r="D20" s="365"/>
      <c r="F20" s="367"/>
    </row>
    <row r="21" spans="1:7">
      <c r="A21" s="362"/>
      <c r="B21" s="379"/>
      <c r="D21" s="365"/>
      <c r="F21" s="367"/>
    </row>
    <row r="22" spans="1:7" ht="24">
      <c r="A22" s="362"/>
      <c r="B22" s="379" t="s">
        <v>814</v>
      </c>
      <c r="D22" s="365"/>
      <c r="F22" s="367"/>
    </row>
    <row r="23" spans="1:7">
      <c r="A23" s="362"/>
      <c r="B23" s="379"/>
      <c r="D23" s="365"/>
      <c r="F23" s="367"/>
    </row>
    <row r="24" spans="1:7" ht="32.25" customHeight="1">
      <c r="A24" s="362"/>
      <c r="B24" s="379" t="s">
        <v>815</v>
      </c>
      <c r="D24" s="365"/>
      <c r="F24" s="367"/>
    </row>
    <row r="25" spans="1:7" ht="32.25" customHeight="1">
      <c r="A25" s="362"/>
      <c r="B25" s="379"/>
      <c r="D25" s="365"/>
      <c r="F25" s="367"/>
    </row>
    <row r="26" spans="1:7" ht="32.25" customHeight="1">
      <c r="A26" s="362"/>
      <c r="B26" s="379"/>
      <c r="D26" s="365"/>
      <c r="F26" s="367"/>
    </row>
    <row r="27" spans="1:7" ht="32.25" customHeight="1">
      <c r="A27" s="362"/>
      <c r="B27" s="379"/>
      <c r="D27" s="365"/>
      <c r="F27" s="367"/>
    </row>
    <row r="28" spans="1:7" ht="18.75" customHeight="1">
      <c r="A28" s="362"/>
      <c r="B28" s="379"/>
      <c r="D28" s="365"/>
      <c r="F28" s="367"/>
    </row>
    <row r="29" spans="1:7" ht="32.25" customHeight="1">
      <c r="A29" s="362"/>
      <c r="B29" s="379"/>
      <c r="D29" s="365"/>
      <c r="F29" s="367"/>
    </row>
    <row r="30" spans="1:7" ht="18" customHeight="1">
      <c r="A30" s="362"/>
      <c r="B30" s="379"/>
      <c r="D30" s="365"/>
      <c r="F30" s="367"/>
    </row>
    <row r="31" spans="1:7">
      <c r="A31" s="362"/>
      <c r="B31" s="379"/>
      <c r="D31" s="365"/>
      <c r="F31" s="367"/>
    </row>
    <row r="32" spans="1:7" s="387" customFormat="1">
      <c r="A32" s="380"/>
      <c r="B32" s="381"/>
      <c r="C32" s="382"/>
      <c r="D32" s="383"/>
      <c r="E32" s="384"/>
      <c r="F32" s="385"/>
      <c r="G32" s="386"/>
    </row>
    <row r="33" spans="1:7" s="387" customFormat="1">
      <c r="A33" s="388"/>
      <c r="B33" s="389" t="s">
        <v>816</v>
      </c>
      <c r="C33" s="390"/>
      <c r="D33" s="391"/>
      <c r="E33" s="392"/>
      <c r="F33" s="393"/>
      <c r="G33" s="386"/>
    </row>
    <row r="34" spans="1:7">
      <c r="A34" s="362"/>
      <c r="B34" s="379"/>
      <c r="D34" s="365"/>
      <c r="F34" s="367"/>
    </row>
    <row r="35" spans="1:7" ht="24">
      <c r="A35" s="362"/>
      <c r="B35" s="363" t="s">
        <v>817</v>
      </c>
      <c r="D35" s="365"/>
      <c r="F35" s="367"/>
    </row>
    <row r="36" spans="1:7">
      <c r="A36" s="362"/>
      <c r="B36" s="363"/>
      <c r="D36" s="365"/>
      <c r="F36" s="367"/>
    </row>
    <row r="37" spans="1:7" ht="75.75" customHeight="1">
      <c r="A37" s="362"/>
      <c r="B37" s="363" t="s">
        <v>818</v>
      </c>
      <c r="D37" s="365"/>
      <c r="F37" s="367"/>
    </row>
    <row r="38" spans="1:7">
      <c r="A38" s="362"/>
      <c r="B38" s="363" t="s">
        <v>819</v>
      </c>
      <c r="D38" s="365"/>
      <c r="F38" s="367"/>
    </row>
    <row r="39" spans="1:7">
      <c r="A39" s="362"/>
      <c r="B39" s="363" t="s">
        <v>820</v>
      </c>
      <c r="D39" s="365"/>
      <c r="F39" s="367"/>
    </row>
    <row r="40" spans="1:7">
      <c r="A40" s="362"/>
      <c r="B40" s="363" t="s">
        <v>821</v>
      </c>
      <c r="D40" s="365"/>
      <c r="F40" s="367"/>
    </row>
    <row r="41" spans="1:7">
      <c r="A41" s="362"/>
      <c r="B41" s="363" t="s">
        <v>822</v>
      </c>
      <c r="D41" s="365"/>
      <c r="F41" s="367"/>
    </row>
    <row r="42" spans="1:7">
      <c r="A42" s="362"/>
      <c r="B42" s="363"/>
      <c r="D42" s="365"/>
      <c r="F42" s="367"/>
    </row>
    <row r="43" spans="1:7" ht="24">
      <c r="A43" s="362"/>
      <c r="B43" s="394" t="s">
        <v>823</v>
      </c>
      <c r="D43" s="365"/>
      <c r="F43" s="367"/>
    </row>
    <row r="44" spans="1:7">
      <c r="A44" s="362"/>
      <c r="B44" s="363"/>
      <c r="D44" s="365"/>
      <c r="F44" s="367"/>
    </row>
    <row r="45" spans="1:7">
      <c r="A45" s="362"/>
      <c r="B45" s="363" t="s">
        <v>824</v>
      </c>
      <c r="D45" s="365"/>
      <c r="F45" s="367"/>
    </row>
    <row r="46" spans="1:7">
      <c r="A46" s="362"/>
      <c r="B46" s="363"/>
      <c r="D46" s="365"/>
      <c r="F46" s="367"/>
    </row>
    <row r="47" spans="1:7" ht="42.75" customHeight="1">
      <c r="A47" s="362"/>
      <c r="B47" s="394" t="s">
        <v>825</v>
      </c>
      <c r="D47" s="365"/>
      <c r="F47" s="367"/>
    </row>
    <row r="48" spans="1:7">
      <c r="A48" s="362"/>
      <c r="B48" s="363"/>
      <c r="D48" s="365"/>
      <c r="F48" s="367"/>
    </row>
    <row r="49" spans="1:6" ht="134.25" customHeight="1">
      <c r="A49" s="362"/>
      <c r="B49" s="394" t="s">
        <v>826</v>
      </c>
      <c r="D49" s="365"/>
      <c r="F49" s="367"/>
    </row>
    <row r="50" spans="1:6">
      <c r="A50" s="362"/>
      <c r="B50" s="363"/>
      <c r="D50" s="365"/>
      <c r="F50" s="367"/>
    </row>
    <row r="51" spans="1:6" ht="63.75" customHeight="1">
      <c r="A51" s="362"/>
      <c r="B51" s="394" t="s">
        <v>827</v>
      </c>
      <c r="D51" s="365"/>
      <c r="F51" s="367"/>
    </row>
    <row r="52" spans="1:6" ht="16.5" customHeight="1">
      <c r="A52" s="362"/>
      <c r="B52" s="394"/>
      <c r="D52" s="365"/>
      <c r="F52" s="367"/>
    </row>
    <row r="53" spans="1:6" ht="16.5" customHeight="1">
      <c r="A53" s="362"/>
      <c r="B53" s="394"/>
      <c r="D53" s="365"/>
      <c r="F53" s="367"/>
    </row>
    <row r="54" spans="1:6" ht="16.5" customHeight="1">
      <c r="A54" s="362"/>
      <c r="B54" s="394"/>
      <c r="D54" s="365"/>
      <c r="F54" s="367"/>
    </row>
    <row r="55" spans="1:6" ht="16.5" customHeight="1">
      <c r="A55" s="362"/>
      <c r="B55" s="394"/>
      <c r="D55" s="365"/>
      <c r="F55" s="367"/>
    </row>
    <row r="56" spans="1:6" ht="16.5" customHeight="1">
      <c r="A56" s="362"/>
      <c r="B56" s="394"/>
      <c r="D56" s="365"/>
      <c r="F56" s="367"/>
    </row>
    <row r="57" spans="1:6" ht="16.5" customHeight="1">
      <c r="A57" s="362"/>
      <c r="B57" s="394"/>
      <c r="D57" s="365"/>
      <c r="F57" s="367"/>
    </row>
    <row r="58" spans="1:6" ht="16.5" customHeight="1">
      <c r="A58" s="362"/>
      <c r="B58" s="394"/>
      <c r="D58" s="365"/>
      <c r="F58" s="367"/>
    </row>
    <row r="59" spans="1:6" ht="16.5" customHeight="1">
      <c r="A59" s="362"/>
      <c r="B59" s="394"/>
      <c r="D59" s="365"/>
      <c r="F59" s="367"/>
    </row>
    <row r="60" spans="1:6" ht="16.5" customHeight="1">
      <c r="A60" s="362"/>
      <c r="B60" s="394"/>
      <c r="D60" s="365"/>
      <c r="F60" s="367"/>
    </row>
    <row r="61" spans="1:6" ht="16.5" customHeight="1">
      <c r="A61" s="362"/>
      <c r="B61" s="394"/>
      <c r="D61" s="365"/>
      <c r="F61" s="367"/>
    </row>
    <row r="62" spans="1:6" ht="16.5" customHeight="1">
      <c r="A62" s="362"/>
      <c r="B62" s="394"/>
      <c r="D62" s="365"/>
      <c r="F62" s="367"/>
    </row>
    <row r="63" spans="1:6" ht="16.5" customHeight="1">
      <c r="A63" s="362"/>
      <c r="B63" s="394"/>
      <c r="D63" s="365"/>
      <c r="F63" s="367"/>
    </row>
    <row r="64" spans="1:6" ht="16.5" customHeight="1">
      <c r="A64" s="362"/>
      <c r="B64" s="394"/>
      <c r="D64" s="365"/>
      <c r="F64" s="367"/>
    </row>
    <row r="65" spans="1:7" s="387" customFormat="1">
      <c r="A65" s="380"/>
      <c r="B65" s="381"/>
      <c r="C65" s="382"/>
      <c r="D65" s="383"/>
      <c r="E65" s="384"/>
      <c r="F65" s="385"/>
      <c r="G65" s="386"/>
    </row>
    <row r="66" spans="1:7" s="387" customFormat="1">
      <c r="A66" s="388"/>
      <c r="B66" s="389" t="s">
        <v>816</v>
      </c>
      <c r="C66" s="390"/>
      <c r="D66" s="391"/>
      <c r="E66" s="392"/>
      <c r="F66" s="393"/>
      <c r="G66" s="386"/>
    </row>
    <row r="67" spans="1:7" s="387" customFormat="1" ht="14.25" customHeight="1">
      <c r="A67" s="395"/>
      <c r="B67" s="396"/>
      <c r="C67" s="397"/>
      <c r="D67" s="398"/>
      <c r="E67" s="399"/>
      <c r="F67" s="400"/>
      <c r="G67" s="386"/>
    </row>
    <row r="68" spans="1:7" ht="32.25" customHeight="1">
      <c r="A68" s="401"/>
      <c r="B68" s="402" t="s">
        <v>828</v>
      </c>
      <c r="D68" s="365"/>
      <c r="F68" s="403"/>
    </row>
    <row r="69" spans="1:7" ht="14.25" customHeight="1">
      <c r="A69" s="401"/>
      <c r="B69" s="394"/>
      <c r="D69" s="365"/>
      <c r="F69" s="403"/>
    </row>
    <row r="70" spans="1:7" ht="44.25" customHeight="1">
      <c r="A70" s="401">
        <v>8.1</v>
      </c>
      <c r="B70" s="394" t="s">
        <v>832</v>
      </c>
      <c r="D70" s="365"/>
      <c r="F70" s="403">
        <v>500000</v>
      </c>
    </row>
    <row r="71" spans="1:7" ht="21.75" customHeight="1">
      <c r="A71" s="401"/>
      <c r="B71" s="394"/>
      <c r="D71" s="365"/>
      <c r="F71" s="403"/>
    </row>
    <row r="72" spans="1:7" ht="14.25" customHeight="1">
      <c r="A72" s="401"/>
      <c r="B72" s="394"/>
      <c r="D72" s="365"/>
      <c r="F72" s="403"/>
    </row>
    <row r="73" spans="1:7" ht="33.6" customHeight="1">
      <c r="A73" s="404"/>
      <c r="B73" s="402" t="s">
        <v>829</v>
      </c>
      <c r="D73" s="365"/>
      <c r="F73" s="403"/>
    </row>
    <row r="74" spans="1:7" ht="38.450000000000003" customHeight="1">
      <c r="A74" s="401">
        <v>8.1999999999999993</v>
      </c>
      <c r="B74" s="394" t="s">
        <v>833</v>
      </c>
      <c r="D74" s="365"/>
      <c r="F74" s="403">
        <v>100000</v>
      </c>
    </row>
    <row r="75" spans="1:7" ht="38.450000000000003" customHeight="1">
      <c r="A75" s="401"/>
      <c r="B75" s="394"/>
      <c r="D75" s="365"/>
      <c r="F75" s="403"/>
    </row>
    <row r="76" spans="1:7" ht="38.450000000000003" customHeight="1">
      <c r="A76" s="401">
        <v>8.3000000000000007</v>
      </c>
      <c r="B76" s="394" t="s">
        <v>834</v>
      </c>
      <c r="D76" s="365"/>
      <c r="F76" s="403">
        <v>100000</v>
      </c>
    </row>
    <row r="77" spans="1:7" ht="21" customHeight="1">
      <c r="A77" s="401"/>
      <c r="B77" s="394"/>
      <c r="D77" s="365"/>
      <c r="F77" s="403"/>
    </row>
    <row r="78" spans="1:7" ht="20.25" customHeight="1">
      <c r="A78" s="401"/>
      <c r="B78" s="402" t="s">
        <v>830</v>
      </c>
      <c r="D78" s="365"/>
      <c r="F78" s="403"/>
    </row>
    <row r="79" spans="1:7">
      <c r="A79" s="401"/>
      <c r="B79" s="363"/>
      <c r="D79" s="365"/>
      <c r="F79" s="367"/>
    </row>
    <row r="80" spans="1:7" ht="42.75" customHeight="1">
      <c r="A80" s="401">
        <v>8.4</v>
      </c>
      <c r="B80" s="394" t="s">
        <v>3133</v>
      </c>
      <c r="D80" s="365"/>
      <c r="F80" s="403">
        <v>800000</v>
      </c>
    </row>
    <row r="81" spans="1:6">
      <c r="A81" s="404"/>
      <c r="B81" s="394"/>
      <c r="D81" s="365"/>
      <c r="F81" s="403"/>
    </row>
    <row r="82" spans="1:6">
      <c r="A82" s="404"/>
      <c r="B82" s="394"/>
      <c r="D82" s="365"/>
      <c r="F82" s="403"/>
    </row>
    <row r="83" spans="1:6">
      <c r="A83" s="404"/>
      <c r="B83" s="394"/>
      <c r="D83" s="365"/>
      <c r="F83" s="403"/>
    </row>
    <row r="84" spans="1:6">
      <c r="A84" s="404"/>
      <c r="B84" s="394"/>
      <c r="D84" s="365"/>
      <c r="F84" s="403"/>
    </row>
    <row r="85" spans="1:6">
      <c r="A85" s="404"/>
      <c r="B85" s="394"/>
      <c r="D85" s="365"/>
      <c r="F85" s="403"/>
    </row>
    <row r="86" spans="1:6">
      <c r="A86" s="404"/>
      <c r="B86" s="394"/>
      <c r="D86" s="365"/>
      <c r="F86" s="403"/>
    </row>
    <row r="87" spans="1:6">
      <c r="A87" s="404"/>
      <c r="B87" s="394"/>
      <c r="D87" s="365"/>
      <c r="F87" s="403"/>
    </row>
    <row r="88" spans="1:6">
      <c r="A88" s="404"/>
      <c r="B88" s="394"/>
      <c r="D88" s="365"/>
      <c r="F88" s="403"/>
    </row>
    <row r="89" spans="1:6">
      <c r="A89" s="404"/>
      <c r="B89" s="394"/>
      <c r="D89" s="365"/>
      <c r="F89" s="403"/>
    </row>
    <row r="90" spans="1:6">
      <c r="A90" s="404"/>
      <c r="B90" s="394"/>
      <c r="D90" s="365"/>
      <c r="F90" s="403"/>
    </row>
    <row r="91" spans="1:6">
      <c r="A91" s="404"/>
      <c r="B91" s="394"/>
      <c r="D91" s="365"/>
      <c r="F91" s="403"/>
    </row>
    <row r="92" spans="1:6">
      <c r="A92" s="404"/>
      <c r="B92" s="394"/>
      <c r="D92" s="365"/>
      <c r="F92" s="403"/>
    </row>
    <row r="93" spans="1:6">
      <c r="A93" s="404"/>
      <c r="B93" s="394"/>
      <c r="D93" s="365"/>
      <c r="F93" s="403"/>
    </row>
    <row r="94" spans="1:6">
      <c r="A94" s="404"/>
      <c r="B94" s="394"/>
      <c r="D94" s="365"/>
      <c r="F94" s="403"/>
    </row>
    <row r="95" spans="1:6">
      <c r="A95" s="404"/>
      <c r="B95" s="394"/>
      <c r="D95" s="365"/>
      <c r="F95" s="403"/>
    </row>
    <row r="96" spans="1:6">
      <c r="A96" s="404"/>
      <c r="B96" s="394"/>
      <c r="D96" s="365"/>
      <c r="F96" s="403"/>
    </row>
    <row r="97" spans="1:7">
      <c r="A97" s="404"/>
      <c r="B97" s="394"/>
      <c r="D97" s="365"/>
      <c r="F97" s="403"/>
    </row>
    <row r="98" spans="1:7">
      <c r="A98" s="404"/>
      <c r="B98" s="394"/>
      <c r="D98" s="365"/>
      <c r="F98" s="403"/>
    </row>
    <row r="99" spans="1:7">
      <c r="A99" s="404"/>
      <c r="B99" s="394"/>
      <c r="D99" s="365"/>
      <c r="F99" s="403"/>
    </row>
    <row r="100" spans="1:7">
      <c r="A100" s="404"/>
      <c r="B100" s="394"/>
      <c r="D100" s="365"/>
      <c r="F100" s="403"/>
    </row>
    <row r="101" spans="1:7">
      <c r="A101" s="404"/>
      <c r="B101" s="394"/>
      <c r="D101" s="365"/>
      <c r="F101" s="403"/>
    </row>
    <row r="102" spans="1:7">
      <c r="A102" s="404"/>
      <c r="B102" s="394"/>
      <c r="D102" s="365"/>
      <c r="F102" s="403"/>
    </row>
    <row r="103" spans="1:7">
      <c r="A103" s="404"/>
      <c r="B103" s="394"/>
      <c r="D103" s="365"/>
      <c r="F103" s="403"/>
    </row>
    <row r="104" spans="1:7">
      <c r="A104" s="404"/>
      <c r="B104" s="394"/>
      <c r="D104" s="365"/>
      <c r="F104" s="403"/>
    </row>
    <row r="105" spans="1:7">
      <c r="A105" s="404"/>
      <c r="B105" s="394"/>
      <c r="D105" s="365"/>
      <c r="F105" s="403"/>
    </row>
    <row r="106" spans="1:7">
      <c r="A106" s="401"/>
      <c r="B106" s="394"/>
      <c r="D106" s="365"/>
      <c r="F106" s="403"/>
    </row>
    <row r="107" spans="1:7">
      <c r="A107" s="401"/>
      <c r="B107" s="394"/>
      <c r="D107" s="365"/>
      <c r="F107" s="403"/>
    </row>
    <row r="108" spans="1:7">
      <c r="A108" s="362"/>
      <c r="B108" s="363"/>
      <c r="D108" s="365"/>
      <c r="F108" s="367"/>
    </row>
    <row r="109" spans="1:7" s="387" customFormat="1">
      <c r="A109" s="380"/>
      <c r="B109" s="381"/>
      <c r="C109" s="382"/>
      <c r="D109" s="383"/>
      <c r="E109" s="384"/>
      <c r="F109" s="385"/>
      <c r="G109" s="386"/>
    </row>
    <row r="110" spans="1:7" s="387" customFormat="1">
      <c r="A110" s="388"/>
      <c r="B110" s="389" t="s">
        <v>816</v>
      </c>
      <c r="C110" s="390"/>
      <c r="D110" s="391"/>
      <c r="E110" s="392"/>
      <c r="F110" s="393"/>
      <c r="G110" s="386"/>
    </row>
    <row r="111" spans="1:7" ht="16.5" customHeight="1"/>
  </sheetData>
  <sheetProtection algorithmName="SHA-512" hashValue="fiCILZfH0tLpSbRGsTjMsZxoo8uP8aOF5xkQ+ppFunBz7V64ggT6p8FZeRhYNumGY2reTMJr3PJTeKm0hU5Lmg==" saltValue="UA+p1QtkC7njLdsv1JO38A==" spinCount="100000" sheet="1" objects="1" scenarios="1"/>
  <pageMargins left="0.31496062992125984" right="0" top="0.74803149606299213" bottom="0.74803149606299213" header="0.31496062992125984" footer="0.31496062992125984"/>
  <pageSetup paperSize="9" scale="89" orientation="portrait" r:id="rId1"/>
  <headerFooter>
    <oddHeader>&amp;R&amp;"Arial,Regular"&amp;10CONSTRUCTION OF A NEW PERMIT OFFICE AT SSR INTERNATIONAL AIRPORT</oddHeader>
    <oddFooter>&amp;L&amp;"Arial,Regular"&amp;9Bill No 8 - PC and Provisional Sums&amp;C&amp;"Arial,Regular"&amp;10 8/&amp;P&amp;R&amp;"Arial,Regular"&amp;10Ong Seng Goburdhun Partners Ltd</oddFooter>
  </headerFooter>
  <rowBreaks count="2" manualBreakCount="2">
    <brk id="33" max="5" man="1"/>
    <brk id="66"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topLeftCell="A7" zoomScale="80" zoomScaleNormal="100" zoomScaleSheetLayoutView="80" workbookViewId="0">
      <selection activeCell="O43" sqref="O43"/>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13</v>
      </c>
      <c r="D5" s="32"/>
      <c r="F5" s="13"/>
    </row>
    <row r="6" spans="2:6" ht="12" customHeight="1">
      <c r="B6" s="11"/>
      <c r="C6" s="36" t="s">
        <v>75</v>
      </c>
      <c r="D6" s="33"/>
      <c r="F6" s="13"/>
    </row>
    <row r="7" spans="2:6" ht="28.5" customHeight="1">
      <c r="B7" s="11"/>
      <c r="C7" s="1058" t="s">
        <v>62</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57</v>
      </c>
      <c r="F13" s="13"/>
    </row>
    <row r="14" spans="2:6" ht="22.35" customHeight="1">
      <c r="B14" s="11"/>
      <c r="C14" s="41"/>
      <c r="D14" s="15" t="s">
        <v>58</v>
      </c>
      <c r="F14" s="13"/>
    </row>
    <row r="15" spans="2:6" ht="22.35" customHeight="1">
      <c r="B15" s="11"/>
      <c r="C15" s="41"/>
      <c r="D15" s="15" t="s">
        <v>59</v>
      </c>
      <c r="F15" s="13"/>
    </row>
    <row r="16" spans="2:6" ht="22.35" customHeight="1">
      <c r="B16" s="11"/>
      <c r="C16" s="41"/>
      <c r="D16" s="15" t="s">
        <v>60</v>
      </c>
      <c r="F16" s="13"/>
    </row>
    <row r="17" spans="2:6" ht="22.35" customHeight="1">
      <c r="B17" s="11"/>
      <c r="C17" s="41"/>
      <c r="D17" s="15" t="s">
        <v>61</v>
      </c>
      <c r="F17" s="13"/>
    </row>
    <row r="18" spans="2:6" ht="15.75" customHeight="1">
      <c r="B18" s="11"/>
      <c r="C18" s="41"/>
      <c r="D18" s="15"/>
      <c r="F18" s="13"/>
    </row>
    <row r="19" spans="2:6" ht="19.5" customHeight="1">
      <c r="B19" s="11"/>
      <c r="C19" s="41"/>
      <c r="D19" s="15"/>
      <c r="F19" s="13"/>
    </row>
    <row r="20" spans="2:6" ht="13.5" customHeight="1">
      <c r="B20" s="11"/>
      <c r="C20" s="41"/>
      <c r="D20" s="15"/>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56</v>
      </c>
      <c r="D52" s="44"/>
      <c r="E52" s="39"/>
      <c r="F52" s="13"/>
    </row>
    <row r="53" spans="2:6">
      <c r="B53" s="11"/>
      <c r="C53" s="43" t="s">
        <v>14</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3" firstPageNumber="6" orientation="portrait" useFirstPageNumber="1" r:id="rId1"/>
  <headerFooter>
    <oddHeader>&amp;R&amp;"Arial,Regular"2.1/&amp;P</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B1:F54"/>
  <sheetViews>
    <sheetView view="pageBreakPreview" zoomScaleNormal="100" zoomScaleSheetLayoutView="100" workbookViewId="0">
      <selection activeCell="M7" sqref="M7"/>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1435</v>
      </c>
      <c r="D5" s="32"/>
      <c r="F5" s="13"/>
    </row>
    <row r="6" spans="2:6" ht="36" customHeight="1">
      <c r="B6" s="11"/>
      <c r="C6" s="313" t="s">
        <v>803</v>
      </c>
      <c r="D6" s="33"/>
      <c r="F6" s="13"/>
    </row>
    <row r="7" spans="2:6" ht="28.5" customHeight="1">
      <c r="B7" s="11"/>
      <c r="C7" s="1058"/>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1438</v>
      </c>
      <c r="F13" s="13"/>
    </row>
    <row r="14" spans="2:6" ht="22.35" customHeight="1">
      <c r="B14" s="11"/>
      <c r="C14" s="41"/>
      <c r="D14" s="15" t="s">
        <v>1439</v>
      </c>
      <c r="F14" s="13"/>
    </row>
    <row r="15" spans="2:6" ht="22.35" customHeight="1">
      <c r="B15" s="11"/>
      <c r="C15" s="41"/>
      <c r="D15" s="15" t="s">
        <v>1440</v>
      </c>
      <c r="F15" s="13"/>
    </row>
    <row r="16" spans="2:6" ht="22.35" customHeight="1">
      <c r="B16" s="11"/>
      <c r="C16" s="41"/>
      <c r="D16" s="15"/>
      <c r="F16" s="13"/>
    </row>
    <row r="17" spans="2:6" ht="22.35" customHeight="1">
      <c r="B17" s="11"/>
      <c r="C17" s="41"/>
      <c r="D17" s="15"/>
      <c r="F17" s="13"/>
    </row>
    <row r="18" spans="2:6" ht="15.75" customHeight="1">
      <c r="B18" s="11"/>
      <c r="C18" s="41"/>
      <c r="D18" s="15"/>
      <c r="F18" s="13"/>
    </row>
    <row r="19" spans="2:6" ht="19.5" customHeight="1">
      <c r="B19" s="11"/>
      <c r="C19" s="41"/>
      <c r="D19" s="15"/>
      <c r="F19" s="13"/>
    </row>
    <row r="20" spans="2:6" ht="13.5" customHeight="1">
      <c r="B20" s="11"/>
      <c r="C20" s="41"/>
      <c r="D20" s="15"/>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1437</v>
      </c>
      <c r="D52" s="44"/>
      <c r="E52" s="39"/>
      <c r="F52" s="13"/>
    </row>
    <row r="53" spans="2:6">
      <c r="B53" s="11"/>
      <c r="C53" s="43" t="s">
        <v>740</v>
      </c>
      <c r="D53" s="44"/>
      <c r="E53" s="39"/>
      <c r="F53" s="13"/>
    </row>
    <row r="54" spans="2:6" ht="12" customHeight="1">
      <c r="B54" s="7"/>
      <c r="C54" s="22"/>
      <c r="D54" s="23"/>
      <c r="E54" s="18"/>
      <c r="F54" s="19"/>
    </row>
  </sheetData>
  <mergeCells count="3">
    <mergeCell ref="B2:D2"/>
    <mergeCell ref="C7:D7"/>
    <mergeCell ref="C8:D8"/>
  </mergeCells>
  <phoneticPr fontId="7" type="noConversion"/>
  <pageMargins left="0.70866141732283472" right="0.70866141732283472" top="0.74803149606299213" bottom="0.74803149606299213" header="0.31496062992125984" footer="0.31496062992125984"/>
  <pageSetup paperSize="9" scale="90" firstPageNumber="4" orientation="portrait" useFirstPageNumber="1" r:id="rId1"/>
  <headerFooter>
    <oddHeader xml:space="preserve">&amp;R&amp;"Arial,Regular"8/&amp;P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C58"/>
  <sheetViews>
    <sheetView view="pageLayout" topLeftCell="A38" zoomScaleNormal="110" zoomScaleSheetLayoutView="80" workbookViewId="0">
      <selection activeCell="H12" sqref="H12"/>
    </sheetView>
  </sheetViews>
  <sheetFormatPr defaultColWidth="9.140625" defaultRowHeight="12"/>
  <cols>
    <col min="1" max="1" width="52.28515625" style="494" customWidth="1"/>
    <col min="2" max="2" width="20.42578125" style="494" customWidth="1"/>
    <col min="3" max="3" width="20.5703125" style="494" customWidth="1"/>
    <col min="4" max="256" width="9.140625" style="494"/>
    <col min="257" max="257" width="52.28515625" style="494" customWidth="1"/>
    <col min="258" max="258" width="20.42578125" style="494" customWidth="1"/>
    <col min="259" max="259" width="20.5703125" style="494" customWidth="1"/>
    <col min="260" max="512" width="9.140625" style="494"/>
    <col min="513" max="513" width="52.28515625" style="494" customWidth="1"/>
    <col min="514" max="514" width="20.42578125" style="494" customWidth="1"/>
    <col min="515" max="515" width="20.5703125" style="494" customWidth="1"/>
    <col min="516" max="768" width="9.140625" style="494"/>
    <col min="769" max="769" width="52.28515625" style="494" customWidth="1"/>
    <col min="770" max="770" width="20.42578125" style="494" customWidth="1"/>
    <col min="771" max="771" width="20.5703125" style="494" customWidth="1"/>
    <col min="772" max="1024" width="9.140625" style="494"/>
    <col min="1025" max="1025" width="52.28515625" style="494" customWidth="1"/>
    <col min="1026" max="1026" width="20.42578125" style="494" customWidth="1"/>
    <col min="1027" max="1027" width="20.5703125" style="494" customWidth="1"/>
    <col min="1028" max="1280" width="9.140625" style="494"/>
    <col min="1281" max="1281" width="52.28515625" style="494" customWidth="1"/>
    <col min="1282" max="1282" width="20.42578125" style="494" customWidth="1"/>
    <col min="1283" max="1283" width="20.5703125" style="494" customWidth="1"/>
    <col min="1284" max="1536" width="9.140625" style="494"/>
    <col min="1537" max="1537" width="52.28515625" style="494" customWidth="1"/>
    <col min="1538" max="1538" width="20.42578125" style="494" customWidth="1"/>
    <col min="1539" max="1539" width="20.5703125" style="494" customWidth="1"/>
    <col min="1540" max="1792" width="9.140625" style="494"/>
    <col min="1793" max="1793" width="52.28515625" style="494" customWidth="1"/>
    <col min="1794" max="1794" width="20.42578125" style="494" customWidth="1"/>
    <col min="1795" max="1795" width="20.5703125" style="494" customWidth="1"/>
    <col min="1796" max="2048" width="9.140625" style="494"/>
    <col min="2049" max="2049" width="52.28515625" style="494" customWidth="1"/>
    <col min="2050" max="2050" width="20.42578125" style="494" customWidth="1"/>
    <col min="2051" max="2051" width="20.5703125" style="494" customWidth="1"/>
    <col min="2052" max="2304" width="9.140625" style="494"/>
    <col min="2305" max="2305" width="52.28515625" style="494" customWidth="1"/>
    <col min="2306" max="2306" width="20.42578125" style="494" customWidth="1"/>
    <col min="2307" max="2307" width="20.5703125" style="494" customWidth="1"/>
    <col min="2308" max="2560" width="9.140625" style="494"/>
    <col min="2561" max="2561" width="52.28515625" style="494" customWidth="1"/>
    <col min="2562" max="2562" width="20.42578125" style="494" customWidth="1"/>
    <col min="2563" max="2563" width="20.5703125" style="494" customWidth="1"/>
    <col min="2564" max="2816" width="9.140625" style="494"/>
    <col min="2817" max="2817" width="52.28515625" style="494" customWidth="1"/>
    <col min="2818" max="2818" width="20.42578125" style="494" customWidth="1"/>
    <col min="2819" max="2819" width="20.5703125" style="494" customWidth="1"/>
    <col min="2820" max="3072" width="9.140625" style="494"/>
    <col min="3073" max="3073" width="52.28515625" style="494" customWidth="1"/>
    <col min="3074" max="3074" width="20.42578125" style="494" customWidth="1"/>
    <col min="3075" max="3075" width="20.5703125" style="494" customWidth="1"/>
    <col min="3076" max="3328" width="9.140625" style="494"/>
    <col min="3329" max="3329" width="52.28515625" style="494" customWidth="1"/>
    <col min="3330" max="3330" width="20.42578125" style="494" customWidth="1"/>
    <col min="3331" max="3331" width="20.5703125" style="494" customWidth="1"/>
    <col min="3332" max="3584" width="9.140625" style="494"/>
    <col min="3585" max="3585" width="52.28515625" style="494" customWidth="1"/>
    <col min="3586" max="3586" width="20.42578125" style="494" customWidth="1"/>
    <col min="3587" max="3587" width="20.5703125" style="494" customWidth="1"/>
    <col min="3588" max="3840" width="9.140625" style="494"/>
    <col min="3841" max="3841" width="52.28515625" style="494" customWidth="1"/>
    <col min="3842" max="3842" width="20.42578125" style="494" customWidth="1"/>
    <col min="3843" max="3843" width="20.5703125" style="494" customWidth="1"/>
    <col min="3844" max="4096" width="9.140625" style="494"/>
    <col min="4097" max="4097" width="52.28515625" style="494" customWidth="1"/>
    <col min="4098" max="4098" width="20.42578125" style="494" customWidth="1"/>
    <col min="4099" max="4099" width="20.5703125" style="494" customWidth="1"/>
    <col min="4100" max="4352" width="9.140625" style="494"/>
    <col min="4353" max="4353" width="52.28515625" style="494" customWidth="1"/>
    <col min="4354" max="4354" width="20.42578125" style="494" customWidth="1"/>
    <col min="4355" max="4355" width="20.5703125" style="494" customWidth="1"/>
    <col min="4356" max="4608" width="9.140625" style="494"/>
    <col min="4609" max="4609" width="52.28515625" style="494" customWidth="1"/>
    <col min="4610" max="4610" width="20.42578125" style="494" customWidth="1"/>
    <col min="4611" max="4611" width="20.5703125" style="494" customWidth="1"/>
    <col min="4612" max="4864" width="9.140625" style="494"/>
    <col min="4865" max="4865" width="52.28515625" style="494" customWidth="1"/>
    <col min="4866" max="4866" width="20.42578125" style="494" customWidth="1"/>
    <col min="4867" max="4867" width="20.5703125" style="494" customWidth="1"/>
    <col min="4868" max="5120" width="9.140625" style="494"/>
    <col min="5121" max="5121" width="52.28515625" style="494" customWidth="1"/>
    <col min="5122" max="5122" width="20.42578125" style="494" customWidth="1"/>
    <col min="5123" max="5123" width="20.5703125" style="494" customWidth="1"/>
    <col min="5124" max="5376" width="9.140625" style="494"/>
    <col min="5377" max="5377" width="52.28515625" style="494" customWidth="1"/>
    <col min="5378" max="5378" width="20.42578125" style="494" customWidth="1"/>
    <col min="5379" max="5379" width="20.5703125" style="494" customWidth="1"/>
    <col min="5380" max="5632" width="9.140625" style="494"/>
    <col min="5633" max="5633" width="52.28515625" style="494" customWidth="1"/>
    <col min="5634" max="5634" width="20.42578125" style="494" customWidth="1"/>
    <col min="5635" max="5635" width="20.5703125" style="494" customWidth="1"/>
    <col min="5636" max="5888" width="9.140625" style="494"/>
    <col min="5889" max="5889" width="52.28515625" style="494" customWidth="1"/>
    <col min="5890" max="5890" width="20.42578125" style="494" customWidth="1"/>
    <col min="5891" max="5891" width="20.5703125" style="494" customWidth="1"/>
    <col min="5892" max="6144" width="9.140625" style="494"/>
    <col min="6145" max="6145" width="52.28515625" style="494" customWidth="1"/>
    <col min="6146" max="6146" width="20.42578125" style="494" customWidth="1"/>
    <col min="6147" max="6147" width="20.5703125" style="494" customWidth="1"/>
    <col min="6148" max="6400" width="9.140625" style="494"/>
    <col min="6401" max="6401" width="52.28515625" style="494" customWidth="1"/>
    <col min="6402" max="6402" width="20.42578125" style="494" customWidth="1"/>
    <col min="6403" max="6403" width="20.5703125" style="494" customWidth="1"/>
    <col min="6404" max="6656" width="9.140625" style="494"/>
    <col min="6657" max="6657" width="52.28515625" style="494" customWidth="1"/>
    <col min="6658" max="6658" width="20.42578125" style="494" customWidth="1"/>
    <col min="6659" max="6659" width="20.5703125" style="494" customWidth="1"/>
    <col min="6660" max="6912" width="9.140625" style="494"/>
    <col min="6913" max="6913" width="52.28515625" style="494" customWidth="1"/>
    <col min="6914" max="6914" width="20.42578125" style="494" customWidth="1"/>
    <col min="6915" max="6915" width="20.5703125" style="494" customWidth="1"/>
    <col min="6916" max="7168" width="9.140625" style="494"/>
    <col min="7169" max="7169" width="52.28515625" style="494" customWidth="1"/>
    <col min="7170" max="7170" width="20.42578125" style="494" customWidth="1"/>
    <col min="7171" max="7171" width="20.5703125" style="494" customWidth="1"/>
    <col min="7172" max="7424" width="9.140625" style="494"/>
    <col min="7425" max="7425" width="52.28515625" style="494" customWidth="1"/>
    <col min="7426" max="7426" width="20.42578125" style="494" customWidth="1"/>
    <col min="7427" max="7427" width="20.5703125" style="494" customWidth="1"/>
    <col min="7428" max="7680" width="9.140625" style="494"/>
    <col min="7681" max="7681" width="52.28515625" style="494" customWidth="1"/>
    <col min="7682" max="7682" width="20.42578125" style="494" customWidth="1"/>
    <col min="7683" max="7683" width="20.5703125" style="494" customWidth="1"/>
    <col min="7684" max="7936" width="9.140625" style="494"/>
    <col min="7937" max="7937" width="52.28515625" style="494" customWidth="1"/>
    <col min="7938" max="7938" width="20.42578125" style="494" customWidth="1"/>
    <col min="7939" max="7939" width="20.5703125" style="494" customWidth="1"/>
    <col min="7940" max="8192" width="9.140625" style="494"/>
    <col min="8193" max="8193" width="52.28515625" style="494" customWidth="1"/>
    <col min="8194" max="8194" width="20.42578125" style="494" customWidth="1"/>
    <col min="8195" max="8195" width="20.5703125" style="494" customWidth="1"/>
    <col min="8196" max="8448" width="9.140625" style="494"/>
    <col min="8449" max="8449" width="52.28515625" style="494" customWidth="1"/>
    <col min="8450" max="8450" width="20.42578125" style="494" customWidth="1"/>
    <col min="8451" max="8451" width="20.5703125" style="494" customWidth="1"/>
    <col min="8452" max="8704" width="9.140625" style="494"/>
    <col min="8705" max="8705" width="52.28515625" style="494" customWidth="1"/>
    <col min="8706" max="8706" width="20.42578125" style="494" customWidth="1"/>
    <col min="8707" max="8707" width="20.5703125" style="494" customWidth="1"/>
    <col min="8708" max="8960" width="9.140625" style="494"/>
    <col min="8961" max="8961" width="52.28515625" style="494" customWidth="1"/>
    <col min="8962" max="8962" width="20.42578125" style="494" customWidth="1"/>
    <col min="8963" max="8963" width="20.5703125" style="494" customWidth="1"/>
    <col min="8964" max="9216" width="9.140625" style="494"/>
    <col min="9217" max="9217" width="52.28515625" style="494" customWidth="1"/>
    <col min="9218" max="9218" width="20.42578125" style="494" customWidth="1"/>
    <col min="9219" max="9219" width="20.5703125" style="494" customWidth="1"/>
    <col min="9220" max="9472" width="9.140625" style="494"/>
    <col min="9473" max="9473" width="52.28515625" style="494" customWidth="1"/>
    <col min="9474" max="9474" width="20.42578125" style="494" customWidth="1"/>
    <col min="9475" max="9475" width="20.5703125" style="494" customWidth="1"/>
    <col min="9476" max="9728" width="9.140625" style="494"/>
    <col min="9729" max="9729" width="52.28515625" style="494" customWidth="1"/>
    <col min="9730" max="9730" width="20.42578125" style="494" customWidth="1"/>
    <col min="9731" max="9731" width="20.5703125" style="494" customWidth="1"/>
    <col min="9732" max="9984" width="9.140625" style="494"/>
    <col min="9985" max="9985" width="52.28515625" style="494" customWidth="1"/>
    <col min="9986" max="9986" width="20.42578125" style="494" customWidth="1"/>
    <col min="9987" max="9987" width="20.5703125" style="494" customWidth="1"/>
    <col min="9988" max="10240" width="9.140625" style="494"/>
    <col min="10241" max="10241" width="52.28515625" style="494" customWidth="1"/>
    <col min="10242" max="10242" width="20.42578125" style="494" customWidth="1"/>
    <col min="10243" max="10243" width="20.5703125" style="494" customWidth="1"/>
    <col min="10244" max="10496" width="9.140625" style="494"/>
    <col min="10497" max="10497" width="52.28515625" style="494" customWidth="1"/>
    <col min="10498" max="10498" width="20.42578125" style="494" customWidth="1"/>
    <col min="10499" max="10499" width="20.5703125" style="494" customWidth="1"/>
    <col min="10500" max="10752" width="9.140625" style="494"/>
    <col min="10753" max="10753" width="52.28515625" style="494" customWidth="1"/>
    <col min="10754" max="10754" width="20.42578125" style="494" customWidth="1"/>
    <col min="10755" max="10755" width="20.5703125" style="494" customWidth="1"/>
    <col min="10756" max="11008" width="9.140625" style="494"/>
    <col min="11009" max="11009" width="52.28515625" style="494" customWidth="1"/>
    <col min="11010" max="11010" width="20.42578125" style="494" customWidth="1"/>
    <col min="11011" max="11011" width="20.5703125" style="494" customWidth="1"/>
    <col min="11012" max="11264" width="9.140625" style="494"/>
    <col min="11265" max="11265" width="52.28515625" style="494" customWidth="1"/>
    <col min="11266" max="11266" width="20.42578125" style="494" customWidth="1"/>
    <col min="11267" max="11267" width="20.5703125" style="494" customWidth="1"/>
    <col min="11268" max="11520" width="9.140625" style="494"/>
    <col min="11521" max="11521" width="52.28515625" style="494" customWidth="1"/>
    <col min="11522" max="11522" width="20.42578125" style="494" customWidth="1"/>
    <col min="11523" max="11523" width="20.5703125" style="494" customWidth="1"/>
    <col min="11524" max="11776" width="9.140625" style="494"/>
    <col min="11777" max="11777" width="52.28515625" style="494" customWidth="1"/>
    <col min="11778" max="11778" width="20.42578125" style="494" customWidth="1"/>
    <col min="11779" max="11779" width="20.5703125" style="494" customWidth="1"/>
    <col min="11780" max="12032" width="9.140625" style="494"/>
    <col min="12033" max="12033" width="52.28515625" style="494" customWidth="1"/>
    <col min="12034" max="12034" width="20.42578125" style="494" customWidth="1"/>
    <col min="12035" max="12035" width="20.5703125" style="494" customWidth="1"/>
    <col min="12036" max="12288" width="9.140625" style="494"/>
    <col min="12289" max="12289" width="52.28515625" style="494" customWidth="1"/>
    <col min="12290" max="12290" width="20.42578125" style="494" customWidth="1"/>
    <col min="12291" max="12291" width="20.5703125" style="494" customWidth="1"/>
    <col min="12292" max="12544" width="9.140625" style="494"/>
    <col min="12545" max="12545" width="52.28515625" style="494" customWidth="1"/>
    <col min="12546" max="12546" width="20.42578125" style="494" customWidth="1"/>
    <col min="12547" max="12547" width="20.5703125" style="494" customWidth="1"/>
    <col min="12548" max="12800" width="9.140625" style="494"/>
    <col min="12801" max="12801" width="52.28515625" style="494" customWidth="1"/>
    <col min="12802" max="12802" width="20.42578125" style="494" customWidth="1"/>
    <col min="12803" max="12803" width="20.5703125" style="494" customWidth="1"/>
    <col min="12804" max="13056" width="9.140625" style="494"/>
    <col min="13057" max="13057" width="52.28515625" style="494" customWidth="1"/>
    <col min="13058" max="13058" width="20.42578125" style="494" customWidth="1"/>
    <col min="13059" max="13059" width="20.5703125" style="494" customWidth="1"/>
    <col min="13060" max="13312" width="9.140625" style="494"/>
    <col min="13313" max="13313" width="52.28515625" style="494" customWidth="1"/>
    <col min="13314" max="13314" width="20.42578125" style="494" customWidth="1"/>
    <col min="13315" max="13315" width="20.5703125" style="494" customWidth="1"/>
    <col min="13316" max="13568" width="9.140625" style="494"/>
    <col min="13569" max="13569" width="52.28515625" style="494" customWidth="1"/>
    <col min="13570" max="13570" width="20.42578125" style="494" customWidth="1"/>
    <col min="13571" max="13571" width="20.5703125" style="494" customWidth="1"/>
    <col min="13572" max="13824" width="9.140625" style="494"/>
    <col min="13825" max="13825" width="52.28515625" style="494" customWidth="1"/>
    <col min="13826" max="13826" width="20.42578125" style="494" customWidth="1"/>
    <col min="13827" max="13827" width="20.5703125" style="494" customWidth="1"/>
    <col min="13828" max="14080" width="9.140625" style="494"/>
    <col min="14081" max="14081" width="52.28515625" style="494" customWidth="1"/>
    <col min="14082" max="14082" width="20.42578125" style="494" customWidth="1"/>
    <col min="14083" max="14083" width="20.5703125" style="494" customWidth="1"/>
    <col min="14084" max="14336" width="9.140625" style="494"/>
    <col min="14337" max="14337" width="52.28515625" style="494" customWidth="1"/>
    <col min="14338" max="14338" width="20.42578125" style="494" customWidth="1"/>
    <col min="14339" max="14339" width="20.5703125" style="494" customWidth="1"/>
    <col min="14340" max="14592" width="9.140625" style="494"/>
    <col min="14593" max="14593" width="52.28515625" style="494" customWidth="1"/>
    <col min="14594" max="14594" width="20.42578125" style="494" customWidth="1"/>
    <col min="14595" max="14595" width="20.5703125" style="494" customWidth="1"/>
    <col min="14596" max="14848" width="9.140625" style="494"/>
    <col min="14849" max="14849" width="52.28515625" style="494" customWidth="1"/>
    <col min="14850" max="14850" width="20.42578125" style="494" customWidth="1"/>
    <col min="14851" max="14851" width="20.5703125" style="494" customWidth="1"/>
    <col min="14852" max="15104" width="9.140625" style="494"/>
    <col min="15105" max="15105" width="52.28515625" style="494" customWidth="1"/>
    <col min="15106" max="15106" width="20.42578125" style="494" customWidth="1"/>
    <col min="15107" max="15107" width="20.5703125" style="494" customWidth="1"/>
    <col min="15108" max="15360" width="9.140625" style="494"/>
    <col min="15361" max="15361" width="52.28515625" style="494" customWidth="1"/>
    <col min="15362" max="15362" width="20.42578125" style="494" customWidth="1"/>
    <col min="15363" max="15363" width="20.5703125" style="494" customWidth="1"/>
    <col min="15364" max="15616" width="9.140625" style="494"/>
    <col min="15617" max="15617" width="52.28515625" style="494" customWidth="1"/>
    <col min="15618" max="15618" width="20.42578125" style="494" customWidth="1"/>
    <col min="15619" max="15619" width="20.5703125" style="494" customWidth="1"/>
    <col min="15620" max="15872" width="9.140625" style="494"/>
    <col min="15873" max="15873" width="52.28515625" style="494" customWidth="1"/>
    <col min="15874" max="15874" width="20.42578125" style="494" customWidth="1"/>
    <col min="15875" max="15875" width="20.5703125" style="494" customWidth="1"/>
    <col min="15876" max="16128" width="9.140625" style="494"/>
    <col min="16129" max="16129" width="52.28515625" style="494" customWidth="1"/>
    <col min="16130" max="16130" width="20.42578125" style="494" customWidth="1"/>
    <col min="16131" max="16131" width="20.5703125" style="494" customWidth="1"/>
    <col min="16132" max="16384" width="9.140625" style="494"/>
  </cols>
  <sheetData>
    <row r="1" spans="1:3">
      <c r="A1" s="494" t="s">
        <v>1488</v>
      </c>
    </row>
    <row r="2" spans="1:3" ht="15">
      <c r="A2" s="1172" t="s">
        <v>1489</v>
      </c>
      <c r="B2" s="1172"/>
      <c r="C2" s="1172"/>
    </row>
    <row r="3" spans="1:3">
      <c r="A3" s="1173"/>
      <c r="B3" s="1173"/>
      <c r="C3" s="1173"/>
    </row>
    <row r="4" spans="1:3">
      <c r="A4" s="495"/>
    </row>
    <row r="5" spans="1:3" ht="15">
      <c r="A5" s="1172" t="s">
        <v>1513</v>
      </c>
      <c r="B5" s="1172"/>
      <c r="C5" s="1172"/>
    </row>
    <row r="7" spans="1:3">
      <c r="A7" s="496"/>
      <c r="B7" s="1174" t="s">
        <v>1490</v>
      </c>
      <c r="C7" s="1174"/>
    </row>
    <row r="8" spans="1:3" ht="24.75" customHeight="1">
      <c r="A8" s="495"/>
    </row>
    <row r="9" spans="1:3" ht="16.5" customHeight="1">
      <c r="A9" s="497" t="s">
        <v>839</v>
      </c>
    </row>
    <row r="10" spans="1:3" ht="16.5" customHeight="1">
      <c r="A10" s="498" t="s">
        <v>1491</v>
      </c>
    </row>
    <row r="11" spans="1:3" ht="20.25" customHeight="1">
      <c r="A11" s="499" t="s">
        <v>1492</v>
      </c>
      <c r="B11" s="500" t="s">
        <v>1493</v>
      </c>
    </row>
    <row r="12" spans="1:3" ht="17.25" customHeight="1">
      <c r="A12" s="495" t="s">
        <v>13</v>
      </c>
    </row>
    <row r="13" spans="1:3" ht="17.25" customHeight="1">
      <c r="A13" s="501" t="s">
        <v>75</v>
      </c>
    </row>
    <row r="14" spans="1:3" ht="24" customHeight="1">
      <c r="A14" s="499" t="s">
        <v>3136</v>
      </c>
      <c r="B14" s="500" t="s">
        <v>1493</v>
      </c>
    </row>
    <row r="15" spans="1:3" ht="17.25" customHeight="1">
      <c r="A15" s="502" t="s">
        <v>762</v>
      </c>
    </row>
    <row r="16" spans="1:3" ht="17.25" customHeight="1">
      <c r="A16" s="503" t="s">
        <v>388</v>
      </c>
    </row>
    <row r="17" spans="1:2" ht="19.5" customHeight="1">
      <c r="A17" s="499" t="s">
        <v>3137</v>
      </c>
      <c r="B17" s="500" t="s">
        <v>1493</v>
      </c>
    </row>
    <row r="18" spans="1:2" ht="19.5" customHeight="1">
      <c r="A18" s="504" t="s">
        <v>387</v>
      </c>
    </row>
    <row r="19" spans="1:2" ht="12" customHeight="1">
      <c r="A19" s="501" t="s">
        <v>711</v>
      </c>
    </row>
    <row r="20" spans="1:2" ht="21.75" customHeight="1">
      <c r="A20" s="499" t="s">
        <v>1494</v>
      </c>
      <c r="B20" s="500" t="s">
        <v>1493</v>
      </c>
    </row>
    <row r="21" spans="1:2" ht="19.5" customHeight="1">
      <c r="A21" s="504" t="s">
        <v>761</v>
      </c>
    </row>
    <row r="22" spans="1:2" ht="12" customHeight="1">
      <c r="A22" s="505" t="s">
        <v>741</v>
      </c>
    </row>
    <row r="23" spans="1:2" ht="19.5" customHeight="1">
      <c r="A23" s="499" t="s">
        <v>1495</v>
      </c>
      <c r="B23" s="500" t="s">
        <v>1493</v>
      </c>
    </row>
    <row r="24" spans="1:2" ht="18.75" customHeight="1">
      <c r="A24" s="504" t="s">
        <v>1496</v>
      </c>
    </row>
    <row r="25" spans="1:2" ht="12" customHeight="1">
      <c r="A25" s="505" t="s">
        <v>1497</v>
      </c>
    </row>
    <row r="26" spans="1:2" ht="19.5" customHeight="1">
      <c r="A26" s="499" t="s">
        <v>3138</v>
      </c>
      <c r="B26" s="500" t="s">
        <v>1493</v>
      </c>
    </row>
    <row r="27" spans="1:2" ht="19.5" customHeight="1">
      <c r="A27" s="504" t="s">
        <v>802</v>
      </c>
    </row>
    <row r="28" spans="1:2" ht="19.5" customHeight="1">
      <c r="A28" s="505" t="s">
        <v>1424</v>
      </c>
    </row>
    <row r="29" spans="1:2" ht="19.5" customHeight="1">
      <c r="A29" s="499" t="s">
        <v>1498</v>
      </c>
      <c r="B29" s="500" t="s">
        <v>1493</v>
      </c>
    </row>
    <row r="30" spans="1:2" ht="15" customHeight="1">
      <c r="A30" s="504" t="s">
        <v>1435</v>
      </c>
    </row>
    <row r="31" spans="1:2" ht="15" customHeight="1">
      <c r="A31" s="505" t="s">
        <v>1203</v>
      </c>
    </row>
    <row r="32" spans="1:2" ht="22.5" customHeight="1">
      <c r="A32" s="499" t="s">
        <v>1499</v>
      </c>
      <c r="B32" s="506" t="s">
        <v>1493</v>
      </c>
    </row>
    <row r="33" spans="1:3" ht="26.25" customHeight="1">
      <c r="A33" s="995" t="s">
        <v>1500</v>
      </c>
      <c r="B33" s="500"/>
      <c r="C33" s="994" t="s">
        <v>1493</v>
      </c>
    </row>
    <row r="34" spans="1:3" ht="26.25" customHeight="1">
      <c r="A34" s="503"/>
      <c r="B34" s="500"/>
      <c r="C34" s="500"/>
    </row>
    <row r="35" spans="1:3" ht="25.5" customHeight="1">
      <c r="A35" s="503" t="s">
        <v>1501</v>
      </c>
      <c r="C35" s="506" t="s">
        <v>1493</v>
      </c>
    </row>
    <row r="36" spans="1:3" ht="29.25" customHeight="1">
      <c r="A36" s="996" t="s">
        <v>1502</v>
      </c>
      <c r="C36" s="997" t="s">
        <v>1493</v>
      </c>
    </row>
    <row r="37" spans="1:3" ht="19.5" customHeight="1">
      <c r="A37" s="503"/>
      <c r="C37" s="500"/>
    </row>
    <row r="38" spans="1:3" ht="24.75" customHeight="1" thickBot="1">
      <c r="A38" s="499" t="s">
        <v>1503</v>
      </c>
      <c r="C38" s="500" t="s">
        <v>1493</v>
      </c>
    </row>
    <row r="39" spans="1:3" ht="15" customHeight="1">
      <c r="A39" s="507"/>
      <c r="B39" s="508"/>
      <c r="C39" s="509"/>
    </row>
    <row r="40" spans="1:3" ht="15" customHeight="1">
      <c r="A40" s="510" t="s">
        <v>1504</v>
      </c>
      <c r="C40" s="511"/>
    </row>
    <row r="41" spans="1:3" ht="15" customHeight="1" thickBot="1">
      <c r="A41" s="512" t="s">
        <v>1505</v>
      </c>
      <c r="B41" s="513"/>
      <c r="C41" s="514" t="s">
        <v>1493</v>
      </c>
    </row>
    <row r="42" spans="1:3">
      <c r="A42" s="499"/>
    </row>
    <row r="43" spans="1:3">
      <c r="A43" s="499"/>
    </row>
    <row r="44" spans="1:3" ht="16.5" customHeight="1">
      <c r="A44" s="1175" t="s">
        <v>1506</v>
      </c>
      <c r="B44" s="1175"/>
    </row>
    <row r="45" spans="1:3" ht="21" customHeight="1">
      <c r="A45" s="515" t="s">
        <v>1507</v>
      </c>
    </row>
    <row r="46" spans="1:3" ht="22.5" customHeight="1">
      <c r="A46" s="515" t="s">
        <v>1507</v>
      </c>
    </row>
    <row r="47" spans="1:3" ht="21" customHeight="1">
      <c r="A47" s="515" t="s">
        <v>1507</v>
      </c>
    </row>
    <row r="48" spans="1:3" ht="24.75" customHeight="1">
      <c r="A48" s="515" t="s">
        <v>1507</v>
      </c>
    </row>
    <row r="50" spans="1:1">
      <c r="A50" s="515" t="s">
        <v>1508</v>
      </c>
    </row>
    <row r="51" spans="1:1">
      <c r="A51" s="515"/>
    </row>
    <row r="52" spans="1:1" ht="16.5" customHeight="1">
      <c r="A52" s="515" t="s">
        <v>1509</v>
      </c>
    </row>
    <row r="53" spans="1:1" ht="12.75" customHeight="1">
      <c r="A53" s="515"/>
    </row>
    <row r="54" spans="1:1">
      <c r="A54" s="515" t="s">
        <v>1510</v>
      </c>
    </row>
    <row r="55" spans="1:1">
      <c r="A55" s="515"/>
    </row>
    <row r="56" spans="1:1">
      <c r="A56" s="515" t="s">
        <v>1511</v>
      </c>
    </row>
    <row r="58" spans="1:1">
      <c r="A58" s="515" t="s">
        <v>1512</v>
      </c>
    </row>
  </sheetData>
  <mergeCells count="5">
    <mergeCell ref="A2:C2"/>
    <mergeCell ref="A3:C3"/>
    <mergeCell ref="A5:C5"/>
    <mergeCell ref="B7:C7"/>
    <mergeCell ref="A44:B44"/>
  </mergeCells>
  <pageMargins left="0.31496062992125984" right="0" top="0.74803149606299213" bottom="0.74803149606299213" header="0.31496062992125984" footer="0.31496062992125984"/>
  <pageSetup paperSize="9" scale="97" orientation="portrait" r:id="rId1"/>
  <headerFooter>
    <oddFooter>&amp;C&amp;P</oddFooter>
  </headerFooter>
  <rowBreaks count="2" manualBreakCount="2">
    <brk id="42" max="16383" man="1"/>
    <brk id="58"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8" tint="0.79998168889431442"/>
    <pageSetUpPr fitToPage="1"/>
  </sheetPr>
  <dimension ref="A1:FS68"/>
  <sheetViews>
    <sheetView view="pageBreakPreview" zoomScaleNormal="100" zoomScaleSheetLayoutView="100" zoomScalePageLayoutView="55" workbookViewId="0">
      <selection activeCell="C14" sqref="C14"/>
    </sheetView>
  </sheetViews>
  <sheetFormatPr defaultColWidth="9.140625" defaultRowHeight="12.75"/>
  <cols>
    <col min="1" max="1" width="3.28515625" style="516" customWidth="1"/>
    <col min="2" max="2" width="20.28515625" style="517" customWidth="1"/>
    <col min="3" max="3" width="87.5703125" style="517" customWidth="1"/>
    <col min="4" max="4" width="6.140625" style="517" customWidth="1"/>
    <col min="5" max="5" width="8.85546875" style="549" customWidth="1"/>
    <col min="6" max="175" width="8.85546875" style="517" customWidth="1"/>
    <col min="176" max="16384" width="9.140625" style="517"/>
  </cols>
  <sheetData>
    <row r="1" spans="1:175">
      <c r="B1" s="1176"/>
      <c r="C1" s="1176"/>
      <c r="D1" s="1176"/>
      <c r="E1" s="1176"/>
    </row>
    <row r="2" spans="1:175" ht="12.75" customHeight="1">
      <c r="A2" s="518"/>
      <c r="B2" s="1177"/>
      <c r="C2" s="1177"/>
      <c r="D2" s="1177"/>
      <c r="E2" s="1178"/>
    </row>
    <row r="3" spans="1:175" ht="12.75" customHeight="1">
      <c r="A3" s="519"/>
      <c r="B3" s="1179"/>
      <c r="C3" s="1179"/>
      <c r="D3" s="1179"/>
      <c r="E3" s="1180"/>
    </row>
    <row r="4" spans="1:175" ht="12.75" customHeight="1">
      <c r="A4" s="519"/>
      <c r="B4" s="1179"/>
      <c r="C4" s="1179"/>
      <c r="D4" s="1179"/>
      <c r="E4" s="1180"/>
    </row>
    <row r="5" spans="1:175" ht="12.75" customHeight="1">
      <c r="A5" s="519"/>
      <c r="B5" s="1179"/>
      <c r="C5" s="1179"/>
      <c r="D5" s="1179"/>
      <c r="E5" s="1180"/>
    </row>
    <row r="6" spans="1:175" ht="12.75" customHeight="1">
      <c r="A6" s="519"/>
      <c r="B6" s="1179"/>
      <c r="C6" s="1179"/>
      <c r="D6" s="1179"/>
      <c r="E6" s="1180"/>
    </row>
    <row r="7" spans="1:175" ht="6.75" customHeight="1">
      <c r="A7" s="519"/>
      <c r="B7" s="1181"/>
      <c r="C7" s="1181"/>
      <c r="D7" s="1181"/>
      <c r="E7" s="1182"/>
    </row>
    <row r="8" spans="1:175" ht="51" customHeight="1">
      <c r="A8" s="519"/>
      <c r="B8" s="520"/>
      <c r="C8" s="520"/>
      <c r="D8" s="520"/>
      <c r="E8" s="521"/>
    </row>
    <row r="9" spans="1:175" ht="62.25" customHeight="1">
      <c r="A9" s="519"/>
      <c r="B9" s="522" t="s">
        <v>1514</v>
      </c>
      <c r="C9" s="522" t="s">
        <v>1515</v>
      </c>
      <c r="D9" s="523" t="s">
        <v>1516</v>
      </c>
      <c r="E9" s="524" t="s">
        <v>1517</v>
      </c>
    </row>
    <row r="10" spans="1:175" s="530" customFormat="1" ht="15" customHeight="1">
      <c r="A10" s="525" t="s">
        <v>1518</v>
      </c>
      <c r="B10" s="526" t="s">
        <v>1519</v>
      </c>
      <c r="C10" s="527"/>
      <c r="D10" s="527"/>
      <c r="E10" s="528"/>
      <c r="F10" s="529"/>
      <c r="G10" s="529"/>
      <c r="H10" s="529"/>
      <c r="I10" s="529"/>
      <c r="J10" s="529"/>
      <c r="K10" s="529"/>
      <c r="L10" s="529"/>
      <c r="M10" s="529"/>
      <c r="N10" s="529"/>
      <c r="O10" s="529"/>
      <c r="P10" s="529"/>
      <c r="Q10" s="529"/>
      <c r="R10" s="529"/>
      <c r="S10" s="529"/>
      <c r="T10" s="529"/>
      <c r="U10" s="529"/>
      <c r="V10" s="529"/>
      <c r="W10" s="529"/>
      <c r="X10" s="529"/>
      <c r="Y10" s="529"/>
      <c r="Z10" s="529"/>
      <c r="AA10" s="529"/>
      <c r="AB10" s="529"/>
      <c r="AC10" s="529"/>
      <c r="AD10" s="529"/>
      <c r="AE10" s="529"/>
      <c r="AF10" s="529"/>
      <c r="AG10" s="529"/>
      <c r="AH10" s="529"/>
      <c r="AI10" s="529"/>
      <c r="AJ10" s="529"/>
      <c r="AK10" s="529"/>
      <c r="AL10" s="529"/>
      <c r="AM10" s="529"/>
      <c r="AN10" s="529"/>
      <c r="AO10" s="529"/>
      <c r="AP10" s="529"/>
      <c r="AQ10" s="529"/>
      <c r="AR10" s="529"/>
      <c r="AS10" s="529"/>
      <c r="AT10" s="529"/>
      <c r="AU10" s="529"/>
      <c r="AV10" s="529"/>
      <c r="AW10" s="529"/>
      <c r="AX10" s="529"/>
      <c r="AY10" s="529"/>
      <c r="AZ10" s="529"/>
      <c r="BA10" s="529"/>
      <c r="BB10" s="529"/>
      <c r="BC10" s="529"/>
      <c r="BD10" s="529"/>
      <c r="BE10" s="529"/>
      <c r="BF10" s="529"/>
      <c r="BG10" s="529"/>
      <c r="BH10" s="529"/>
      <c r="BI10" s="529"/>
      <c r="BJ10" s="529"/>
      <c r="BK10" s="529"/>
      <c r="BL10" s="529"/>
      <c r="BM10" s="529"/>
      <c r="BN10" s="529"/>
      <c r="BO10" s="529"/>
      <c r="BP10" s="529"/>
      <c r="BQ10" s="529"/>
      <c r="BR10" s="529"/>
      <c r="BS10" s="529"/>
      <c r="BT10" s="529"/>
      <c r="BU10" s="529"/>
      <c r="BV10" s="529"/>
      <c r="BW10" s="529"/>
      <c r="BX10" s="529"/>
      <c r="BY10" s="529"/>
      <c r="BZ10" s="529"/>
      <c r="CA10" s="529"/>
      <c r="CB10" s="529"/>
      <c r="CC10" s="529"/>
      <c r="CD10" s="529"/>
      <c r="CE10" s="529"/>
      <c r="CF10" s="529"/>
      <c r="CG10" s="529"/>
      <c r="CH10" s="529"/>
      <c r="CI10" s="529"/>
      <c r="CJ10" s="529"/>
      <c r="CK10" s="529"/>
      <c r="CL10" s="529"/>
      <c r="CM10" s="529"/>
      <c r="CN10" s="529"/>
      <c r="CO10" s="529"/>
      <c r="CP10" s="529"/>
      <c r="CQ10" s="529"/>
      <c r="CR10" s="529"/>
      <c r="CS10" s="529"/>
      <c r="CT10" s="529"/>
      <c r="CU10" s="529"/>
      <c r="CV10" s="529"/>
      <c r="CW10" s="529"/>
      <c r="CX10" s="529"/>
      <c r="CY10" s="529"/>
      <c r="CZ10" s="529"/>
      <c r="DA10" s="529"/>
      <c r="DB10" s="529"/>
      <c r="DC10" s="529"/>
      <c r="DD10" s="529"/>
      <c r="DE10" s="529"/>
      <c r="DF10" s="529"/>
      <c r="DG10" s="529"/>
      <c r="DH10" s="529"/>
      <c r="DI10" s="529"/>
      <c r="DJ10" s="529"/>
      <c r="DK10" s="529"/>
      <c r="DL10" s="529"/>
      <c r="DM10" s="529"/>
      <c r="DN10" s="529"/>
      <c r="DO10" s="529"/>
      <c r="DP10" s="529"/>
      <c r="DQ10" s="529"/>
      <c r="DR10" s="529"/>
      <c r="DS10" s="529"/>
      <c r="DT10" s="529"/>
      <c r="DU10" s="529"/>
      <c r="DV10" s="529"/>
      <c r="DW10" s="529"/>
      <c r="DX10" s="529"/>
      <c r="DY10" s="529"/>
      <c r="DZ10" s="529"/>
      <c r="EA10" s="529"/>
      <c r="EB10" s="529"/>
      <c r="EC10" s="529"/>
      <c r="ED10" s="529"/>
      <c r="EE10" s="529"/>
      <c r="EF10" s="529"/>
      <c r="EG10" s="529"/>
      <c r="EH10" s="529"/>
      <c r="EI10" s="529"/>
      <c r="EJ10" s="529"/>
      <c r="EK10" s="529"/>
      <c r="EL10" s="529"/>
      <c r="EM10" s="529"/>
      <c r="EN10" s="529"/>
      <c r="EO10" s="529"/>
      <c r="EP10" s="529"/>
      <c r="EQ10" s="529"/>
      <c r="ER10" s="529"/>
      <c r="ES10" s="529"/>
      <c r="ET10" s="529"/>
      <c r="EU10" s="529"/>
      <c r="EV10" s="529"/>
      <c r="EW10" s="529"/>
      <c r="EX10" s="529"/>
      <c r="EY10" s="529"/>
      <c r="EZ10" s="529"/>
      <c r="FA10" s="529"/>
      <c r="FB10" s="529"/>
      <c r="FC10" s="529"/>
      <c r="FD10" s="529"/>
      <c r="FE10" s="529"/>
      <c r="FF10" s="529"/>
      <c r="FG10" s="529"/>
      <c r="FH10" s="529"/>
      <c r="FI10" s="529"/>
      <c r="FJ10" s="529"/>
      <c r="FK10" s="529"/>
      <c r="FL10" s="529"/>
      <c r="FM10" s="529"/>
      <c r="FN10" s="529"/>
      <c r="FO10" s="529"/>
      <c r="FP10" s="529"/>
      <c r="FQ10" s="529"/>
      <c r="FR10" s="529"/>
      <c r="FS10" s="529"/>
    </row>
    <row r="11" spans="1:175" s="535" customFormat="1" ht="17.25" customHeight="1">
      <c r="A11" s="525">
        <v>1</v>
      </c>
      <c r="B11" s="531" t="s">
        <v>1520</v>
      </c>
      <c r="C11" s="532" t="s">
        <v>1521</v>
      </c>
      <c r="D11" s="533" t="s">
        <v>1522</v>
      </c>
      <c r="E11" s="534" t="s">
        <v>1523</v>
      </c>
      <c r="F11" s="517"/>
      <c r="G11" s="517"/>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7"/>
      <c r="AY11" s="517"/>
      <c r="AZ11" s="517"/>
      <c r="BA11" s="517"/>
      <c r="BB11" s="517"/>
      <c r="BC11" s="517"/>
      <c r="BD11" s="517"/>
      <c r="BE11" s="517"/>
      <c r="BF11" s="517"/>
      <c r="BG11" s="517"/>
      <c r="BH11" s="517"/>
      <c r="BI11" s="517"/>
      <c r="BJ11" s="517"/>
      <c r="BK11" s="517"/>
      <c r="BL11" s="517"/>
      <c r="BM11" s="517"/>
      <c r="BN11" s="517"/>
      <c r="BO11" s="517"/>
      <c r="BP11" s="517"/>
      <c r="BQ11" s="517"/>
      <c r="BR11" s="517"/>
      <c r="BS11" s="517"/>
      <c r="BT11" s="517"/>
      <c r="BU11" s="517"/>
      <c r="BV11" s="517"/>
      <c r="BW11" s="517"/>
      <c r="BX11" s="517"/>
      <c r="BY11" s="517"/>
      <c r="BZ11" s="517"/>
      <c r="CA11" s="517"/>
      <c r="CB11" s="517"/>
      <c r="CC11" s="517"/>
      <c r="CD11" s="517"/>
      <c r="CE11" s="517"/>
      <c r="CF11" s="517"/>
      <c r="CG11" s="517"/>
      <c r="CH11" s="517"/>
      <c r="CI11" s="517"/>
      <c r="CJ11" s="517"/>
      <c r="CK11" s="517"/>
      <c r="CL11" s="517"/>
      <c r="CM11" s="517"/>
      <c r="CN11" s="517"/>
      <c r="CO11" s="517"/>
      <c r="CP11" s="517"/>
      <c r="CQ11" s="517"/>
      <c r="CR11" s="517"/>
      <c r="CS11" s="517"/>
      <c r="CT11" s="517"/>
      <c r="CU11" s="517"/>
      <c r="CV11" s="517"/>
      <c r="CW11" s="517"/>
      <c r="CX11" s="517"/>
      <c r="CY11" s="517"/>
      <c r="CZ11" s="517"/>
      <c r="DA11" s="517"/>
      <c r="DB11" s="517"/>
      <c r="DC11" s="517"/>
      <c r="DD11" s="517"/>
      <c r="DE11" s="517"/>
      <c r="DF11" s="517"/>
      <c r="DG11" s="517"/>
      <c r="DH11" s="517"/>
      <c r="DI11" s="517"/>
      <c r="DJ11" s="517"/>
      <c r="DK11" s="517"/>
      <c r="DL11" s="517"/>
      <c r="DM11" s="517"/>
      <c r="DN11" s="517"/>
      <c r="DO11" s="517"/>
      <c r="DP11" s="517"/>
      <c r="DQ11" s="517"/>
      <c r="DR11" s="517"/>
      <c r="DS11" s="517"/>
      <c r="DT11" s="517"/>
      <c r="DU11" s="517"/>
      <c r="DV11" s="517"/>
      <c r="DW11" s="517"/>
      <c r="DX11" s="517"/>
      <c r="DY11" s="517"/>
      <c r="DZ11" s="517"/>
      <c r="EA11" s="517"/>
      <c r="EB11" s="517"/>
      <c r="EC11" s="517"/>
      <c r="ED11" s="517"/>
      <c r="EE11" s="517"/>
      <c r="EF11" s="517"/>
      <c r="EG11" s="517"/>
      <c r="EH11" s="517"/>
      <c r="EI11" s="517"/>
      <c r="EJ11" s="517"/>
      <c r="EK11" s="517"/>
      <c r="EL11" s="517"/>
      <c r="EM11" s="517"/>
      <c r="EN11" s="517"/>
      <c r="EO11" s="517"/>
      <c r="EP11" s="517"/>
      <c r="EQ11" s="517"/>
      <c r="ER11" s="517"/>
      <c r="ES11" s="517"/>
      <c r="ET11" s="517"/>
      <c r="EU11" s="517"/>
      <c r="EV11" s="517"/>
      <c r="EW11" s="517"/>
      <c r="EX11" s="517"/>
      <c r="EY11" s="517"/>
      <c r="EZ11" s="517"/>
      <c r="FA11" s="517"/>
      <c r="FB11" s="517"/>
      <c r="FC11" s="517"/>
      <c r="FD11" s="517"/>
      <c r="FE11" s="517"/>
      <c r="FF11" s="517"/>
      <c r="FG11" s="517"/>
      <c r="FH11" s="517"/>
      <c r="FI11" s="517"/>
      <c r="FJ11" s="517"/>
      <c r="FK11" s="517"/>
      <c r="FL11" s="517"/>
      <c r="FM11" s="517"/>
      <c r="FN11" s="517"/>
      <c r="FO11" s="517"/>
      <c r="FP11" s="517"/>
      <c r="FQ11" s="517"/>
      <c r="FR11" s="517"/>
      <c r="FS11" s="517"/>
    </row>
    <row r="12" spans="1:175" s="535" customFormat="1" ht="17.25" customHeight="1">
      <c r="A12" s="525">
        <v>2</v>
      </c>
      <c r="B12" s="531" t="s">
        <v>1524</v>
      </c>
      <c r="C12" s="532" t="s">
        <v>1525</v>
      </c>
      <c r="D12" s="533" t="s">
        <v>1522</v>
      </c>
      <c r="E12" s="534" t="s">
        <v>1526</v>
      </c>
      <c r="F12" s="517"/>
      <c r="G12" s="517"/>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517"/>
      <c r="AK12" s="517"/>
      <c r="AL12" s="517"/>
      <c r="AM12" s="517"/>
      <c r="AN12" s="517"/>
      <c r="AO12" s="517"/>
      <c r="AP12" s="517"/>
      <c r="AQ12" s="517"/>
      <c r="AR12" s="517"/>
      <c r="AS12" s="517"/>
      <c r="AT12" s="517"/>
      <c r="AU12" s="517"/>
      <c r="AV12" s="517"/>
      <c r="AW12" s="517"/>
      <c r="AX12" s="517"/>
      <c r="AY12" s="517"/>
      <c r="AZ12" s="517"/>
      <c r="BA12" s="517"/>
      <c r="BB12" s="517"/>
      <c r="BC12" s="517"/>
      <c r="BD12" s="517"/>
      <c r="BE12" s="517"/>
      <c r="BF12" s="517"/>
      <c r="BG12" s="517"/>
      <c r="BH12" s="517"/>
      <c r="BI12" s="517"/>
      <c r="BJ12" s="517"/>
      <c r="BK12" s="517"/>
      <c r="BL12" s="517"/>
      <c r="BM12" s="517"/>
      <c r="BN12" s="517"/>
      <c r="BO12" s="517"/>
      <c r="BP12" s="517"/>
      <c r="BQ12" s="517"/>
      <c r="BR12" s="517"/>
      <c r="BS12" s="517"/>
      <c r="BT12" s="517"/>
      <c r="BU12" s="517"/>
      <c r="BV12" s="517"/>
      <c r="BW12" s="517"/>
      <c r="BX12" s="517"/>
      <c r="BY12" s="517"/>
      <c r="BZ12" s="517"/>
      <c r="CA12" s="517"/>
      <c r="CB12" s="517"/>
      <c r="CC12" s="517"/>
      <c r="CD12" s="517"/>
      <c r="CE12" s="517"/>
      <c r="CF12" s="517"/>
      <c r="CG12" s="517"/>
      <c r="CH12" s="517"/>
      <c r="CI12" s="517"/>
      <c r="CJ12" s="517"/>
      <c r="CK12" s="517"/>
      <c r="CL12" s="517"/>
      <c r="CM12" s="517"/>
      <c r="CN12" s="517"/>
      <c r="CO12" s="517"/>
      <c r="CP12" s="517"/>
      <c r="CQ12" s="517"/>
      <c r="CR12" s="517"/>
      <c r="CS12" s="517"/>
      <c r="CT12" s="517"/>
      <c r="CU12" s="517"/>
      <c r="CV12" s="517"/>
      <c r="CW12" s="517"/>
      <c r="CX12" s="517"/>
      <c r="CY12" s="517"/>
      <c r="CZ12" s="517"/>
      <c r="DA12" s="517"/>
      <c r="DB12" s="517"/>
      <c r="DC12" s="517"/>
      <c r="DD12" s="517"/>
      <c r="DE12" s="517"/>
      <c r="DF12" s="517"/>
      <c r="DG12" s="517"/>
      <c r="DH12" s="517"/>
      <c r="DI12" s="517"/>
      <c r="DJ12" s="517"/>
      <c r="DK12" s="517"/>
      <c r="DL12" s="517"/>
      <c r="DM12" s="517"/>
      <c r="DN12" s="517"/>
      <c r="DO12" s="517"/>
      <c r="DP12" s="517"/>
      <c r="DQ12" s="517"/>
      <c r="DR12" s="517"/>
      <c r="DS12" s="517"/>
      <c r="DT12" s="517"/>
      <c r="DU12" s="517"/>
      <c r="DV12" s="517"/>
      <c r="DW12" s="517"/>
      <c r="DX12" s="517"/>
      <c r="DY12" s="517"/>
      <c r="DZ12" s="517"/>
      <c r="EA12" s="517"/>
      <c r="EB12" s="517"/>
      <c r="EC12" s="517"/>
      <c r="ED12" s="517"/>
      <c r="EE12" s="517"/>
      <c r="EF12" s="517"/>
      <c r="EG12" s="517"/>
      <c r="EH12" s="517"/>
      <c r="EI12" s="517"/>
      <c r="EJ12" s="517"/>
      <c r="EK12" s="517"/>
      <c r="EL12" s="517"/>
      <c r="EM12" s="517"/>
      <c r="EN12" s="517"/>
      <c r="EO12" s="517"/>
      <c r="EP12" s="517"/>
      <c r="EQ12" s="517"/>
      <c r="ER12" s="517"/>
      <c r="ES12" s="517"/>
      <c r="ET12" s="517"/>
      <c r="EU12" s="517"/>
      <c r="EV12" s="517"/>
      <c r="EW12" s="517"/>
      <c r="EX12" s="517"/>
      <c r="EY12" s="517"/>
      <c r="EZ12" s="517"/>
      <c r="FA12" s="517"/>
      <c r="FB12" s="517"/>
      <c r="FC12" s="517"/>
      <c r="FD12" s="517"/>
      <c r="FE12" s="517"/>
      <c r="FF12" s="517"/>
      <c r="FG12" s="517"/>
      <c r="FH12" s="517"/>
      <c r="FI12" s="517"/>
      <c r="FJ12" s="517"/>
      <c r="FK12" s="517"/>
      <c r="FL12" s="517"/>
      <c r="FM12" s="517"/>
      <c r="FN12" s="517"/>
      <c r="FO12" s="517"/>
      <c r="FP12" s="517"/>
      <c r="FQ12" s="517"/>
      <c r="FR12" s="517"/>
      <c r="FS12" s="517"/>
    </row>
    <row r="13" spans="1:175" s="535" customFormat="1" ht="17.25" customHeight="1">
      <c r="A13" s="525">
        <v>3</v>
      </c>
      <c r="B13" s="536" t="s">
        <v>1527</v>
      </c>
      <c r="C13" s="537" t="s">
        <v>1528</v>
      </c>
      <c r="D13" s="538" t="s">
        <v>1522</v>
      </c>
      <c r="E13" s="534" t="s">
        <v>1529</v>
      </c>
      <c r="F13" s="517"/>
      <c r="G13" s="517"/>
      <c r="H13" s="517"/>
      <c r="I13" s="517"/>
      <c r="J13" s="517"/>
      <c r="K13" s="517"/>
      <c r="L13" s="517"/>
      <c r="M13" s="517"/>
      <c r="N13" s="517"/>
      <c r="O13" s="517"/>
      <c r="P13" s="517"/>
      <c r="Q13" s="517"/>
      <c r="R13" s="517"/>
      <c r="S13" s="517"/>
      <c r="T13" s="517"/>
      <c r="U13" s="517"/>
      <c r="V13" s="517"/>
      <c r="W13" s="517"/>
      <c r="X13" s="517"/>
      <c r="Y13" s="517"/>
      <c r="Z13" s="517"/>
      <c r="AA13" s="517"/>
      <c r="AB13" s="517"/>
      <c r="AC13" s="517"/>
      <c r="AD13" s="517"/>
      <c r="AE13" s="517"/>
      <c r="AF13" s="517"/>
      <c r="AG13" s="517"/>
      <c r="AH13" s="517"/>
      <c r="AI13" s="517"/>
      <c r="AJ13" s="517"/>
      <c r="AK13" s="517"/>
      <c r="AL13" s="517"/>
      <c r="AM13" s="517"/>
      <c r="AN13" s="517"/>
      <c r="AO13" s="517"/>
      <c r="AP13" s="517"/>
      <c r="AQ13" s="517"/>
      <c r="AR13" s="517"/>
      <c r="AS13" s="517"/>
      <c r="AT13" s="517"/>
      <c r="AU13" s="517"/>
      <c r="AV13" s="517"/>
      <c r="AW13" s="517"/>
      <c r="AX13" s="517"/>
      <c r="AY13" s="517"/>
      <c r="AZ13" s="517"/>
      <c r="BA13" s="517"/>
      <c r="BB13" s="517"/>
      <c r="BC13" s="517"/>
      <c r="BD13" s="517"/>
      <c r="BE13" s="517"/>
      <c r="BF13" s="517"/>
      <c r="BG13" s="517"/>
      <c r="BH13" s="517"/>
      <c r="BI13" s="517"/>
      <c r="BJ13" s="517"/>
      <c r="BK13" s="517"/>
      <c r="BL13" s="517"/>
      <c r="BM13" s="517"/>
      <c r="BN13" s="517"/>
      <c r="BO13" s="517"/>
      <c r="BP13" s="517"/>
      <c r="BQ13" s="517"/>
      <c r="BR13" s="517"/>
      <c r="BS13" s="517"/>
      <c r="BT13" s="517"/>
      <c r="BU13" s="517"/>
      <c r="BV13" s="517"/>
      <c r="BW13" s="517"/>
      <c r="BX13" s="517"/>
      <c r="BY13" s="517"/>
      <c r="BZ13" s="517"/>
      <c r="CA13" s="517"/>
      <c r="CB13" s="517"/>
      <c r="CC13" s="517"/>
      <c r="CD13" s="517"/>
      <c r="CE13" s="517"/>
      <c r="CF13" s="517"/>
      <c r="CG13" s="517"/>
      <c r="CH13" s="517"/>
      <c r="CI13" s="517"/>
      <c r="CJ13" s="517"/>
      <c r="CK13" s="517"/>
      <c r="CL13" s="517"/>
      <c r="CM13" s="517"/>
      <c r="CN13" s="517"/>
      <c r="CO13" s="517"/>
      <c r="CP13" s="517"/>
      <c r="CQ13" s="517"/>
      <c r="CR13" s="517"/>
      <c r="CS13" s="517"/>
      <c r="CT13" s="517"/>
      <c r="CU13" s="517"/>
      <c r="CV13" s="517"/>
      <c r="CW13" s="517"/>
      <c r="CX13" s="517"/>
      <c r="CY13" s="517"/>
      <c r="CZ13" s="517"/>
      <c r="DA13" s="517"/>
      <c r="DB13" s="517"/>
      <c r="DC13" s="517"/>
      <c r="DD13" s="517"/>
      <c r="DE13" s="517"/>
      <c r="DF13" s="517"/>
      <c r="DG13" s="517"/>
      <c r="DH13" s="517"/>
      <c r="DI13" s="517"/>
      <c r="DJ13" s="517"/>
      <c r="DK13" s="517"/>
      <c r="DL13" s="517"/>
      <c r="DM13" s="517"/>
      <c r="DN13" s="517"/>
      <c r="DO13" s="517"/>
      <c r="DP13" s="517"/>
      <c r="DQ13" s="517"/>
      <c r="DR13" s="517"/>
      <c r="DS13" s="517"/>
      <c r="DT13" s="517"/>
      <c r="DU13" s="517"/>
      <c r="DV13" s="517"/>
      <c r="DW13" s="517"/>
      <c r="DX13" s="517"/>
      <c r="DY13" s="517"/>
      <c r="DZ13" s="517"/>
      <c r="EA13" s="517"/>
      <c r="EB13" s="517"/>
      <c r="EC13" s="517"/>
      <c r="ED13" s="517"/>
      <c r="EE13" s="517"/>
      <c r="EF13" s="517"/>
      <c r="EG13" s="517"/>
      <c r="EH13" s="517"/>
      <c r="EI13" s="517"/>
      <c r="EJ13" s="517"/>
      <c r="EK13" s="517"/>
      <c r="EL13" s="517"/>
      <c r="EM13" s="517"/>
      <c r="EN13" s="517"/>
      <c r="EO13" s="517"/>
      <c r="EP13" s="517"/>
      <c r="EQ13" s="517"/>
      <c r="ER13" s="517"/>
      <c r="ES13" s="517"/>
      <c r="ET13" s="517"/>
      <c r="EU13" s="517"/>
      <c r="EV13" s="517"/>
      <c r="EW13" s="517"/>
      <c r="EX13" s="517"/>
      <c r="EY13" s="517"/>
      <c r="EZ13" s="517"/>
      <c r="FA13" s="517"/>
      <c r="FB13" s="517"/>
      <c r="FC13" s="517"/>
      <c r="FD13" s="517"/>
      <c r="FE13" s="517"/>
      <c r="FF13" s="517"/>
      <c r="FG13" s="517"/>
      <c r="FH13" s="517"/>
      <c r="FI13" s="517"/>
      <c r="FJ13" s="517"/>
      <c r="FK13" s="517"/>
      <c r="FL13" s="517"/>
      <c r="FM13" s="517"/>
      <c r="FN13" s="517"/>
      <c r="FO13" s="517"/>
      <c r="FP13" s="517"/>
      <c r="FQ13" s="517"/>
      <c r="FR13" s="517"/>
      <c r="FS13" s="517"/>
    </row>
    <row r="14" spans="1:175" s="535" customFormat="1" ht="17.25" customHeight="1">
      <c r="A14" s="525">
        <v>4</v>
      </c>
      <c r="B14" s="536" t="s">
        <v>1530</v>
      </c>
      <c r="C14" s="537" t="s">
        <v>1531</v>
      </c>
      <c r="D14" s="538" t="s">
        <v>1522</v>
      </c>
      <c r="E14" s="534" t="s">
        <v>1529</v>
      </c>
      <c r="F14" s="517"/>
      <c r="G14" s="517"/>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7"/>
      <c r="AY14" s="517"/>
      <c r="AZ14" s="517"/>
      <c r="BA14" s="517"/>
      <c r="BB14" s="517"/>
      <c r="BC14" s="517"/>
      <c r="BD14" s="517"/>
      <c r="BE14" s="517"/>
      <c r="BF14" s="517"/>
      <c r="BG14" s="517"/>
      <c r="BH14" s="517"/>
      <c r="BI14" s="517"/>
      <c r="BJ14" s="517"/>
      <c r="BK14" s="517"/>
      <c r="BL14" s="517"/>
      <c r="BM14" s="517"/>
      <c r="BN14" s="517"/>
      <c r="BO14" s="517"/>
      <c r="BP14" s="517"/>
      <c r="BQ14" s="517"/>
      <c r="BR14" s="517"/>
      <c r="BS14" s="517"/>
      <c r="BT14" s="517"/>
      <c r="BU14" s="517"/>
      <c r="BV14" s="517"/>
      <c r="BW14" s="517"/>
      <c r="BX14" s="517"/>
      <c r="BY14" s="517"/>
      <c r="BZ14" s="517"/>
      <c r="CA14" s="517"/>
      <c r="CB14" s="517"/>
      <c r="CC14" s="517"/>
      <c r="CD14" s="517"/>
      <c r="CE14" s="517"/>
      <c r="CF14" s="517"/>
      <c r="CG14" s="517"/>
      <c r="CH14" s="517"/>
      <c r="CI14" s="517"/>
      <c r="CJ14" s="517"/>
      <c r="CK14" s="517"/>
      <c r="CL14" s="517"/>
      <c r="CM14" s="517"/>
      <c r="CN14" s="517"/>
      <c r="CO14" s="517"/>
      <c r="CP14" s="517"/>
      <c r="CQ14" s="517"/>
      <c r="CR14" s="517"/>
      <c r="CS14" s="517"/>
      <c r="CT14" s="517"/>
      <c r="CU14" s="517"/>
      <c r="CV14" s="517"/>
      <c r="CW14" s="517"/>
      <c r="CX14" s="517"/>
      <c r="CY14" s="517"/>
      <c r="CZ14" s="517"/>
      <c r="DA14" s="517"/>
      <c r="DB14" s="517"/>
      <c r="DC14" s="517"/>
      <c r="DD14" s="517"/>
      <c r="DE14" s="517"/>
      <c r="DF14" s="517"/>
      <c r="DG14" s="517"/>
      <c r="DH14" s="517"/>
      <c r="DI14" s="517"/>
      <c r="DJ14" s="517"/>
      <c r="DK14" s="517"/>
      <c r="DL14" s="517"/>
      <c r="DM14" s="517"/>
      <c r="DN14" s="517"/>
      <c r="DO14" s="517"/>
      <c r="DP14" s="517"/>
      <c r="DQ14" s="517"/>
      <c r="DR14" s="517"/>
      <c r="DS14" s="517"/>
      <c r="DT14" s="517"/>
      <c r="DU14" s="517"/>
      <c r="DV14" s="517"/>
      <c r="DW14" s="517"/>
      <c r="DX14" s="517"/>
      <c r="DY14" s="517"/>
      <c r="DZ14" s="517"/>
      <c r="EA14" s="517"/>
      <c r="EB14" s="517"/>
      <c r="EC14" s="517"/>
      <c r="ED14" s="517"/>
      <c r="EE14" s="517"/>
      <c r="EF14" s="517"/>
      <c r="EG14" s="517"/>
      <c r="EH14" s="517"/>
      <c r="EI14" s="517"/>
      <c r="EJ14" s="517"/>
      <c r="EK14" s="517"/>
      <c r="EL14" s="517"/>
      <c r="EM14" s="517"/>
      <c r="EN14" s="517"/>
      <c r="EO14" s="517"/>
      <c r="EP14" s="517"/>
      <c r="EQ14" s="517"/>
      <c r="ER14" s="517"/>
      <c r="ES14" s="517"/>
      <c r="ET14" s="517"/>
      <c r="EU14" s="517"/>
      <c r="EV14" s="517"/>
      <c r="EW14" s="517"/>
      <c r="EX14" s="517"/>
      <c r="EY14" s="517"/>
      <c r="EZ14" s="517"/>
      <c r="FA14" s="517"/>
      <c r="FB14" s="517"/>
      <c r="FC14" s="517"/>
      <c r="FD14" s="517"/>
      <c r="FE14" s="517"/>
      <c r="FF14" s="517"/>
      <c r="FG14" s="517"/>
      <c r="FH14" s="517"/>
      <c r="FI14" s="517"/>
      <c r="FJ14" s="517"/>
      <c r="FK14" s="517"/>
      <c r="FL14" s="517"/>
      <c r="FM14" s="517"/>
      <c r="FN14" s="517"/>
      <c r="FO14" s="517"/>
      <c r="FP14" s="517"/>
      <c r="FQ14" s="517"/>
      <c r="FR14" s="517"/>
      <c r="FS14" s="517"/>
    </row>
    <row r="15" spans="1:175" s="535" customFormat="1" ht="17.25" customHeight="1">
      <c r="A15" s="525">
        <v>5</v>
      </c>
      <c r="B15" s="536" t="s">
        <v>1532</v>
      </c>
      <c r="C15" s="537" t="s">
        <v>1533</v>
      </c>
      <c r="D15" s="538" t="s">
        <v>1522</v>
      </c>
      <c r="E15" s="534" t="s">
        <v>1529</v>
      </c>
      <c r="F15" s="517"/>
      <c r="G15" s="517"/>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7"/>
      <c r="AY15" s="517"/>
      <c r="AZ15" s="517"/>
      <c r="BA15" s="517"/>
      <c r="BB15" s="517"/>
      <c r="BC15" s="517"/>
      <c r="BD15" s="517"/>
      <c r="BE15" s="517"/>
      <c r="BF15" s="517"/>
      <c r="BG15" s="517"/>
      <c r="BH15" s="517"/>
      <c r="BI15" s="517"/>
      <c r="BJ15" s="517"/>
      <c r="BK15" s="517"/>
      <c r="BL15" s="517"/>
      <c r="BM15" s="517"/>
      <c r="BN15" s="517"/>
      <c r="BO15" s="517"/>
      <c r="BP15" s="517"/>
      <c r="BQ15" s="517"/>
      <c r="BR15" s="517"/>
      <c r="BS15" s="517"/>
      <c r="BT15" s="517"/>
      <c r="BU15" s="517"/>
      <c r="BV15" s="517"/>
      <c r="BW15" s="517"/>
      <c r="BX15" s="517"/>
      <c r="BY15" s="517"/>
      <c r="BZ15" s="517"/>
      <c r="CA15" s="517"/>
      <c r="CB15" s="517"/>
      <c r="CC15" s="517"/>
      <c r="CD15" s="517"/>
      <c r="CE15" s="517"/>
      <c r="CF15" s="517"/>
      <c r="CG15" s="517"/>
      <c r="CH15" s="517"/>
      <c r="CI15" s="517"/>
      <c r="CJ15" s="517"/>
      <c r="CK15" s="517"/>
      <c r="CL15" s="517"/>
      <c r="CM15" s="517"/>
      <c r="CN15" s="517"/>
      <c r="CO15" s="517"/>
      <c r="CP15" s="517"/>
      <c r="CQ15" s="517"/>
      <c r="CR15" s="517"/>
      <c r="CS15" s="517"/>
      <c r="CT15" s="517"/>
      <c r="CU15" s="517"/>
      <c r="CV15" s="517"/>
      <c r="CW15" s="517"/>
      <c r="CX15" s="517"/>
      <c r="CY15" s="517"/>
      <c r="CZ15" s="517"/>
      <c r="DA15" s="517"/>
      <c r="DB15" s="517"/>
      <c r="DC15" s="517"/>
      <c r="DD15" s="517"/>
      <c r="DE15" s="517"/>
      <c r="DF15" s="517"/>
      <c r="DG15" s="517"/>
      <c r="DH15" s="517"/>
      <c r="DI15" s="517"/>
      <c r="DJ15" s="517"/>
      <c r="DK15" s="517"/>
      <c r="DL15" s="517"/>
      <c r="DM15" s="517"/>
      <c r="DN15" s="517"/>
      <c r="DO15" s="517"/>
      <c r="DP15" s="517"/>
      <c r="DQ15" s="517"/>
      <c r="DR15" s="517"/>
      <c r="DS15" s="517"/>
      <c r="DT15" s="517"/>
      <c r="DU15" s="517"/>
      <c r="DV15" s="517"/>
      <c r="DW15" s="517"/>
      <c r="DX15" s="517"/>
      <c r="DY15" s="517"/>
      <c r="DZ15" s="517"/>
      <c r="EA15" s="517"/>
      <c r="EB15" s="517"/>
      <c r="EC15" s="517"/>
      <c r="ED15" s="517"/>
      <c r="EE15" s="517"/>
      <c r="EF15" s="517"/>
      <c r="EG15" s="517"/>
      <c r="EH15" s="517"/>
      <c r="EI15" s="517"/>
      <c r="EJ15" s="517"/>
      <c r="EK15" s="517"/>
      <c r="EL15" s="517"/>
      <c r="EM15" s="517"/>
      <c r="EN15" s="517"/>
      <c r="EO15" s="517"/>
      <c r="EP15" s="517"/>
      <c r="EQ15" s="517"/>
      <c r="ER15" s="517"/>
      <c r="ES15" s="517"/>
      <c r="ET15" s="517"/>
      <c r="EU15" s="517"/>
      <c r="EV15" s="517"/>
      <c r="EW15" s="517"/>
      <c r="EX15" s="517"/>
      <c r="EY15" s="517"/>
      <c r="EZ15" s="517"/>
      <c r="FA15" s="517"/>
      <c r="FB15" s="517"/>
      <c r="FC15" s="517"/>
      <c r="FD15" s="517"/>
      <c r="FE15" s="517"/>
      <c r="FF15" s="517"/>
      <c r="FG15" s="517"/>
      <c r="FH15" s="517"/>
      <c r="FI15" s="517"/>
      <c r="FJ15" s="517"/>
      <c r="FK15" s="517"/>
      <c r="FL15" s="517"/>
      <c r="FM15" s="517"/>
      <c r="FN15" s="517"/>
      <c r="FO15" s="517"/>
      <c r="FP15" s="517"/>
      <c r="FQ15" s="517"/>
      <c r="FR15" s="517"/>
      <c r="FS15" s="517"/>
    </row>
    <row r="16" spans="1:175" s="535" customFormat="1" ht="15">
      <c r="A16" s="519"/>
      <c r="B16" s="536"/>
      <c r="C16" s="537"/>
      <c r="D16" s="538"/>
      <c r="E16" s="534"/>
      <c r="F16" s="517"/>
      <c r="G16" s="517"/>
      <c r="H16" s="517"/>
      <c r="I16" s="517"/>
      <c r="J16" s="517"/>
      <c r="K16" s="517"/>
      <c r="L16" s="517"/>
      <c r="M16" s="517"/>
      <c r="N16" s="517"/>
      <c r="O16" s="517"/>
      <c r="P16" s="517"/>
      <c r="Q16" s="517"/>
      <c r="R16" s="517"/>
      <c r="S16" s="517"/>
      <c r="T16" s="517"/>
      <c r="U16" s="517"/>
      <c r="V16" s="517"/>
      <c r="W16" s="517"/>
      <c r="X16" s="517"/>
      <c r="Y16" s="517"/>
      <c r="Z16" s="517"/>
      <c r="AA16" s="517"/>
      <c r="AB16" s="517"/>
      <c r="AC16" s="517"/>
      <c r="AD16" s="517"/>
      <c r="AE16" s="517"/>
      <c r="AF16" s="517"/>
      <c r="AG16" s="517"/>
      <c r="AH16" s="517"/>
      <c r="AI16" s="517"/>
      <c r="AJ16" s="517"/>
      <c r="AK16" s="517"/>
      <c r="AL16" s="517"/>
      <c r="AM16" s="517"/>
      <c r="AN16" s="517"/>
      <c r="AO16" s="517"/>
      <c r="AP16" s="517"/>
      <c r="AQ16" s="517"/>
      <c r="AR16" s="517"/>
      <c r="AS16" s="517"/>
      <c r="AT16" s="517"/>
      <c r="AU16" s="517"/>
      <c r="AV16" s="517"/>
      <c r="AW16" s="517"/>
      <c r="AX16" s="517"/>
      <c r="AY16" s="517"/>
      <c r="AZ16" s="517"/>
      <c r="BA16" s="517"/>
      <c r="BB16" s="517"/>
      <c r="BC16" s="517"/>
      <c r="BD16" s="517"/>
      <c r="BE16" s="517"/>
      <c r="BF16" s="517"/>
      <c r="BG16" s="517"/>
      <c r="BH16" s="517"/>
      <c r="BI16" s="517"/>
      <c r="BJ16" s="517"/>
      <c r="BK16" s="517"/>
      <c r="BL16" s="517"/>
      <c r="BM16" s="517"/>
      <c r="BN16" s="517"/>
      <c r="BO16" s="517"/>
      <c r="BP16" s="517"/>
      <c r="BQ16" s="517"/>
      <c r="BR16" s="517"/>
      <c r="BS16" s="517"/>
      <c r="BT16" s="517"/>
      <c r="BU16" s="517"/>
      <c r="BV16" s="517"/>
      <c r="BW16" s="517"/>
      <c r="BX16" s="517"/>
      <c r="BY16" s="517"/>
      <c r="BZ16" s="517"/>
      <c r="CA16" s="517"/>
      <c r="CB16" s="517"/>
      <c r="CC16" s="517"/>
      <c r="CD16" s="517"/>
      <c r="CE16" s="517"/>
      <c r="CF16" s="517"/>
      <c r="CG16" s="517"/>
      <c r="CH16" s="517"/>
      <c r="CI16" s="517"/>
      <c r="CJ16" s="517"/>
      <c r="CK16" s="517"/>
      <c r="CL16" s="517"/>
      <c r="CM16" s="517"/>
      <c r="CN16" s="517"/>
      <c r="CO16" s="517"/>
      <c r="CP16" s="517"/>
      <c r="CQ16" s="517"/>
      <c r="CR16" s="517"/>
      <c r="CS16" s="517"/>
      <c r="CT16" s="517"/>
      <c r="CU16" s="517"/>
      <c r="CV16" s="517"/>
      <c r="CW16" s="517"/>
      <c r="CX16" s="517"/>
      <c r="CY16" s="517"/>
      <c r="CZ16" s="517"/>
      <c r="DA16" s="517"/>
      <c r="DB16" s="517"/>
      <c r="DC16" s="517"/>
      <c r="DD16" s="517"/>
      <c r="DE16" s="517"/>
      <c r="DF16" s="517"/>
      <c r="DG16" s="517"/>
      <c r="DH16" s="517"/>
      <c r="DI16" s="517"/>
      <c r="DJ16" s="517"/>
      <c r="DK16" s="517"/>
      <c r="DL16" s="517"/>
      <c r="DM16" s="517"/>
      <c r="DN16" s="517"/>
      <c r="DO16" s="517"/>
      <c r="DP16" s="517"/>
      <c r="DQ16" s="517"/>
      <c r="DR16" s="517"/>
      <c r="DS16" s="517"/>
      <c r="DT16" s="517"/>
      <c r="DU16" s="517"/>
      <c r="DV16" s="517"/>
      <c r="DW16" s="517"/>
      <c r="DX16" s="517"/>
      <c r="DY16" s="517"/>
      <c r="DZ16" s="517"/>
      <c r="EA16" s="517"/>
      <c r="EB16" s="517"/>
      <c r="EC16" s="517"/>
      <c r="ED16" s="517"/>
      <c r="EE16" s="517"/>
      <c r="EF16" s="517"/>
      <c r="EG16" s="517"/>
      <c r="EH16" s="517"/>
      <c r="EI16" s="517"/>
      <c r="EJ16" s="517"/>
      <c r="EK16" s="517"/>
      <c r="EL16" s="517"/>
      <c r="EM16" s="517"/>
      <c r="EN16" s="517"/>
      <c r="EO16" s="517"/>
      <c r="EP16" s="517"/>
      <c r="EQ16" s="517"/>
      <c r="ER16" s="517"/>
      <c r="ES16" s="517"/>
      <c r="ET16" s="517"/>
      <c r="EU16" s="517"/>
      <c r="EV16" s="517"/>
      <c r="EW16" s="517"/>
      <c r="EX16" s="517"/>
      <c r="EY16" s="517"/>
      <c r="EZ16" s="517"/>
      <c r="FA16" s="517"/>
      <c r="FB16" s="517"/>
      <c r="FC16" s="517"/>
      <c r="FD16" s="517"/>
      <c r="FE16" s="517"/>
      <c r="FF16" s="517"/>
      <c r="FG16" s="517"/>
      <c r="FH16" s="517"/>
      <c r="FI16" s="517"/>
      <c r="FJ16" s="517"/>
      <c r="FK16" s="517"/>
      <c r="FL16" s="517"/>
      <c r="FM16" s="517"/>
      <c r="FN16" s="517"/>
      <c r="FO16" s="517"/>
      <c r="FP16" s="517"/>
      <c r="FQ16" s="517"/>
      <c r="FR16" s="517"/>
      <c r="FS16" s="517"/>
    </row>
    <row r="17" spans="1:175" s="530" customFormat="1" ht="15" customHeight="1">
      <c r="A17" s="519"/>
      <c r="B17" s="526" t="s">
        <v>1534</v>
      </c>
      <c r="C17" s="527"/>
      <c r="D17" s="527"/>
      <c r="E17" s="528"/>
      <c r="F17" s="529"/>
      <c r="G17" s="529"/>
      <c r="H17" s="529"/>
      <c r="I17" s="529"/>
      <c r="J17" s="529"/>
      <c r="K17" s="529"/>
      <c r="L17" s="529"/>
      <c r="M17" s="529"/>
      <c r="N17" s="529"/>
      <c r="O17" s="529"/>
      <c r="P17" s="529"/>
      <c r="Q17" s="529"/>
      <c r="R17" s="529"/>
      <c r="S17" s="529"/>
      <c r="T17" s="529"/>
      <c r="U17" s="529"/>
      <c r="V17" s="529"/>
      <c r="W17" s="529"/>
      <c r="X17" s="529"/>
      <c r="Y17" s="529"/>
      <c r="Z17" s="529"/>
      <c r="AA17" s="529"/>
      <c r="AB17" s="529"/>
      <c r="AC17" s="529"/>
      <c r="AD17" s="529"/>
      <c r="AE17" s="529"/>
      <c r="AF17" s="529"/>
      <c r="AG17" s="529"/>
      <c r="AH17" s="529"/>
      <c r="AI17" s="529"/>
      <c r="AJ17" s="529"/>
      <c r="AK17" s="529"/>
      <c r="AL17" s="529"/>
      <c r="AM17" s="529"/>
      <c r="AN17" s="529"/>
      <c r="AO17" s="529"/>
      <c r="AP17" s="529"/>
      <c r="AQ17" s="529"/>
      <c r="AR17" s="529"/>
      <c r="AS17" s="529"/>
      <c r="AT17" s="529"/>
      <c r="AU17" s="529"/>
      <c r="AV17" s="529"/>
      <c r="AW17" s="529"/>
      <c r="AX17" s="529"/>
      <c r="AY17" s="529"/>
      <c r="AZ17" s="529"/>
      <c r="BA17" s="529"/>
      <c r="BB17" s="529"/>
      <c r="BC17" s="529"/>
      <c r="BD17" s="529"/>
      <c r="BE17" s="529"/>
      <c r="BF17" s="529"/>
      <c r="BG17" s="529"/>
      <c r="BH17" s="529"/>
      <c r="BI17" s="529"/>
      <c r="BJ17" s="529"/>
      <c r="BK17" s="529"/>
      <c r="BL17" s="529"/>
      <c r="BM17" s="529"/>
      <c r="BN17" s="529"/>
      <c r="BO17" s="529"/>
      <c r="BP17" s="529"/>
      <c r="BQ17" s="529"/>
      <c r="BR17" s="529"/>
      <c r="BS17" s="529"/>
      <c r="BT17" s="529"/>
      <c r="BU17" s="529"/>
      <c r="BV17" s="529"/>
      <c r="BW17" s="529"/>
      <c r="BX17" s="529"/>
      <c r="BY17" s="529"/>
      <c r="BZ17" s="529"/>
      <c r="CA17" s="529"/>
      <c r="CB17" s="529"/>
      <c r="CC17" s="529"/>
      <c r="CD17" s="529"/>
      <c r="CE17" s="529"/>
      <c r="CF17" s="529"/>
      <c r="CG17" s="529"/>
      <c r="CH17" s="529"/>
      <c r="CI17" s="529"/>
      <c r="CJ17" s="529"/>
      <c r="CK17" s="529"/>
      <c r="CL17" s="529"/>
      <c r="CM17" s="529"/>
      <c r="CN17" s="529"/>
      <c r="CO17" s="529"/>
      <c r="CP17" s="529"/>
      <c r="CQ17" s="529"/>
      <c r="CR17" s="529"/>
      <c r="CS17" s="529"/>
      <c r="CT17" s="529"/>
      <c r="CU17" s="529"/>
      <c r="CV17" s="529"/>
      <c r="CW17" s="529"/>
      <c r="CX17" s="529"/>
      <c r="CY17" s="529"/>
      <c r="CZ17" s="529"/>
      <c r="DA17" s="529"/>
      <c r="DB17" s="529"/>
      <c r="DC17" s="529"/>
      <c r="DD17" s="529"/>
      <c r="DE17" s="529"/>
      <c r="DF17" s="529"/>
      <c r="DG17" s="529"/>
      <c r="DH17" s="529"/>
      <c r="DI17" s="529"/>
      <c r="DJ17" s="529"/>
      <c r="DK17" s="529"/>
      <c r="DL17" s="529"/>
      <c r="DM17" s="529"/>
      <c r="DN17" s="529"/>
      <c r="DO17" s="529"/>
      <c r="DP17" s="529"/>
      <c r="DQ17" s="529"/>
      <c r="DR17" s="529"/>
      <c r="DS17" s="529"/>
      <c r="DT17" s="529"/>
      <c r="DU17" s="529"/>
      <c r="DV17" s="529"/>
      <c r="DW17" s="529"/>
      <c r="DX17" s="529"/>
      <c r="DY17" s="529"/>
      <c r="DZ17" s="529"/>
      <c r="EA17" s="529"/>
      <c r="EB17" s="529"/>
      <c r="EC17" s="529"/>
      <c r="ED17" s="529"/>
      <c r="EE17" s="529"/>
      <c r="EF17" s="529"/>
      <c r="EG17" s="529"/>
      <c r="EH17" s="529"/>
      <c r="EI17" s="529"/>
      <c r="EJ17" s="529"/>
      <c r="EK17" s="529"/>
      <c r="EL17" s="529"/>
      <c r="EM17" s="529"/>
      <c r="EN17" s="529"/>
      <c r="EO17" s="529"/>
      <c r="EP17" s="529"/>
      <c r="EQ17" s="529"/>
      <c r="ER17" s="529"/>
      <c r="ES17" s="529"/>
      <c r="ET17" s="529"/>
      <c r="EU17" s="529"/>
      <c r="EV17" s="529"/>
      <c r="EW17" s="529"/>
      <c r="EX17" s="529"/>
      <c r="EY17" s="529"/>
      <c r="EZ17" s="529"/>
      <c r="FA17" s="529"/>
      <c r="FB17" s="529"/>
      <c r="FC17" s="529"/>
      <c r="FD17" s="529"/>
      <c r="FE17" s="529"/>
      <c r="FF17" s="529"/>
      <c r="FG17" s="529"/>
      <c r="FH17" s="529"/>
      <c r="FI17" s="529"/>
      <c r="FJ17" s="529"/>
      <c r="FK17" s="529"/>
      <c r="FL17" s="529"/>
      <c r="FM17" s="529"/>
      <c r="FN17" s="529"/>
      <c r="FO17" s="529"/>
      <c r="FP17" s="529"/>
      <c r="FQ17" s="529"/>
      <c r="FR17" s="529"/>
      <c r="FS17" s="529"/>
    </row>
    <row r="18" spans="1:175" s="535" customFormat="1" ht="17.25" customHeight="1">
      <c r="A18" s="525">
        <v>6</v>
      </c>
      <c r="B18" s="539" t="s">
        <v>1535</v>
      </c>
      <c r="C18" s="540" t="s">
        <v>1536</v>
      </c>
      <c r="D18" s="533" t="s">
        <v>1522</v>
      </c>
      <c r="E18" s="534" t="s">
        <v>1529</v>
      </c>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517"/>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517"/>
      <c r="CG18" s="517"/>
      <c r="CH18" s="517"/>
      <c r="CI18" s="517"/>
      <c r="CJ18" s="517"/>
      <c r="CK18" s="517"/>
      <c r="CL18" s="517"/>
      <c r="CM18" s="517"/>
      <c r="CN18" s="517"/>
      <c r="CO18" s="517"/>
      <c r="CP18" s="517"/>
      <c r="CQ18" s="517"/>
      <c r="CR18" s="517"/>
      <c r="CS18" s="517"/>
      <c r="CT18" s="517"/>
      <c r="CU18" s="517"/>
      <c r="CV18" s="517"/>
      <c r="CW18" s="517"/>
      <c r="CX18" s="517"/>
      <c r="CY18" s="517"/>
      <c r="CZ18" s="517"/>
      <c r="DA18" s="517"/>
      <c r="DB18" s="517"/>
      <c r="DC18" s="517"/>
      <c r="DD18" s="517"/>
      <c r="DE18" s="517"/>
      <c r="DF18" s="517"/>
      <c r="DG18" s="517"/>
      <c r="DH18" s="517"/>
      <c r="DI18" s="517"/>
      <c r="DJ18" s="517"/>
      <c r="DK18" s="517"/>
      <c r="DL18" s="517"/>
      <c r="DM18" s="517"/>
      <c r="DN18" s="517"/>
      <c r="DO18" s="517"/>
      <c r="DP18" s="517"/>
      <c r="DQ18" s="517"/>
      <c r="DR18" s="517"/>
      <c r="DS18" s="517"/>
      <c r="DT18" s="517"/>
      <c r="DU18" s="517"/>
      <c r="DV18" s="517"/>
      <c r="DW18" s="517"/>
      <c r="DX18" s="517"/>
      <c r="DY18" s="517"/>
      <c r="DZ18" s="517"/>
      <c r="EA18" s="517"/>
      <c r="EB18" s="517"/>
      <c r="EC18" s="517"/>
      <c r="ED18" s="517"/>
      <c r="EE18" s="517"/>
      <c r="EF18" s="517"/>
      <c r="EG18" s="517"/>
      <c r="EH18" s="517"/>
      <c r="EI18" s="517"/>
      <c r="EJ18" s="517"/>
      <c r="EK18" s="517"/>
      <c r="EL18" s="517"/>
      <c r="EM18" s="517"/>
      <c r="EN18" s="517"/>
      <c r="EO18" s="517"/>
      <c r="EP18" s="517"/>
      <c r="EQ18" s="517"/>
      <c r="ER18" s="517"/>
      <c r="ES18" s="517"/>
      <c r="ET18" s="517"/>
      <c r="EU18" s="517"/>
      <c r="EV18" s="517"/>
      <c r="EW18" s="517"/>
      <c r="EX18" s="517"/>
      <c r="EY18" s="517"/>
      <c r="EZ18" s="517"/>
      <c r="FA18" s="517"/>
      <c r="FB18" s="517"/>
      <c r="FC18" s="517"/>
      <c r="FD18" s="517"/>
      <c r="FE18" s="517"/>
      <c r="FF18" s="517"/>
      <c r="FG18" s="517"/>
      <c r="FH18" s="517"/>
      <c r="FI18" s="517"/>
      <c r="FJ18" s="517"/>
      <c r="FK18" s="517"/>
      <c r="FL18" s="517"/>
      <c r="FM18" s="517"/>
      <c r="FN18" s="517"/>
      <c r="FO18" s="517"/>
      <c r="FP18" s="517"/>
      <c r="FQ18" s="517"/>
      <c r="FR18" s="517"/>
      <c r="FS18" s="517"/>
    </row>
    <row r="19" spans="1:175" s="535" customFormat="1" ht="15">
      <c r="A19" s="519"/>
      <c r="B19" s="536"/>
      <c r="C19" s="537"/>
      <c r="D19" s="538"/>
      <c r="E19" s="541"/>
      <c r="F19" s="517"/>
      <c r="G19" s="517"/>
      <c r="H19" s="517"/>
      <c r="I19" s="517"/>
      <c r="J19" s="517"/>
      <c r="K19" s="517"/>
      <c r="L19" s="517"/>
      <c r="M19" s="517"/>
      <c r="N19" s="517"/>
      <c r="O19" s="517"/>
      <c r="P19" s="517"/>
      <c r="Q19" s="517"/>
      <c r="R19" s="517"/>
      <c r="S19" s="517"/>
      <c r="T19" s="517"/>
      <c r="U19" s="517"/>
      <c r="V19" s="517"/>
      <c r="W19" s="517"/>
      <c r="X19" s="517"/>
      <c r="Y19" s="517"/>
      <c r="Z19" s="517"/>
      <c r="AA19" s="517"/>
      <c r="AB19" s="517"/>
      <c r="AC19" s="517"/>
      <c r="AD19" s="517"/>
      <c r="AE19" s="517"/>
      <c r="AF19" s="517"/>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517"/>
      <c r="BW19" s="517"/>
      <c r="BX19" s="517"/>
      <c r="BY19" s="517"/>
      <c r="BZ19" s="517"/>
      <c r="CA19" s="517"/>
      <c r="CB19" s="517"/>
      <c r="CC19" s="517"/>
      <c r="CD19" s="517"/>
      <c r="CE19" s="517"/>
      <c r="CF19" s="517"/>
      <c r="CG19" s="517"/>
      <c r="CH19" s="517"/>
      <c r="CI19" s="517"/>
      <c r="CJ19" s="517"/>
      <c r="CK19" s="517"/>
      <c r="CL19" s="517"/>
      <c r="CM19" s="517"/>
      <c r="CN19" s="517"/>
      <c r="CO19" s="517"/>
      <c r="CP19" s="517"/>
      <c r="CQ19" s="517"/>
      <c r="CR19" s="517"/>
      <c r="CS19" s="517"/>
      <c r="CT19" s="517"/>
      <c r="CU19" s="517"/>
      <c r="CV19" s="517"/>
      <c r="CW19" s="517"/>
      <c r="CX19" s="517"/>
      <c r="CY19" s="517"/>
      <c r="CZ19" s="517"/>
      <c r="DA19" s="517"/>
      <c r="DB19" s="517"/>
      <c r="DC19" s="517"/>
      <c r="DD19" s="517"/>
      <c r="DE19" s="517"/>
      <c r="DF19" s="517"/>
      <c r="DG19" s="517"/>
      <c r="DH19" s="517"/>
      <c r="DI19" s="517"/>
      <c r="DJ19" s="517"/>
      <c r="DK19" s="517"/>
      <c r="DL19" s="517"/>
      <c r="DM19" s="517"/>
      <c r="DN19" s="517"/>
      <c r="DO19" s="517"/>
      <c r="DP19" s="517"/>
      <c r="DQ19" s="517"/>
      <c r="DR19" s="517"/>
      <c r="DS19" s="517"/>
      <c r="DT19" s="517"/>
      <c r="DU19" s="517"/>
      <c r="DV19" s="517"/>
      <c r="DW19" s="517"/>
      <c r="DX19" s="517"/>
      <c r="DY19" s="517"/>
      <c r="DZ19" s="517"/>
      <c r="EA19" s="517"/>
      <c r="EB19" s="517"/>
      <c r="EC19" s="517"/>
      <c r="ED19" s="517"/>
      <c r="EE19" s="517"/>
      <c r="EF19" s="517"/>
      <c r="EG19" s="517"/>
      <c r="EH19" s="517"/>
      <c r="EI19" s="517"/>
      <c r="EJ19" s="517"/>
      <c r="EK19" s="517"/>
      <c r="EL19" s="517"/>
      <c r="EM19" s="517"/>
      <c r="EN19" s="517"/>
      <c r="EO19" s="517"/>
      <c r="EP19" s="517"/>
      <c r="EQ19" s="517"/>
      <c r="ER19" s="517"/>
      <c r="ES19" s="517"/>
      <c r="ET19" s="517"/>
      <c r="EU19" s="517"/>
      <c r="EV19" s="517"/>
      <c r="EW19" s="517"/>
      <c r="EX19" s="517"/>
      <c r="EY19" s="517"/>
      <c r="EZ19" s="517"/>
      <c r="FA19" s="517"/>
      <c r="FB19" s="517"/>
      <c r="FC19" s="517"/>
      <c r="FD19" s="517"/>
      <c r="FE19" s="517"/>
      <c r="FF19" s="517"/>
      <c r="FG19" s="517"/>
      <c r="FH19" s="517"/>
      <c r="FI19" s="517"/>
      <c r="FJ19" s="517"/>
      <c r="FK19" s="517"/>
      <c r="FL19" s="517"/>
      <c r="FM19" s="517"/>
      <c r="FN19" s="517"/>
      <c r="FO19" s="517"/>
      <c r="FP19" s="517"/>
      <c r="FQ19" s="517"/>
      <c r="FR19" s="517"/>
      <c r="FS19" s="517"/>
    </row>
    <row r="20" spans="1:175" s="530" customFormat="1" ht="15" customHeight="1">
      <c r="A20" s="519"/>
      <c r="B20" s="526" t="s">
        <v>1537</v>
      </c>
      <c r="C20" s="527"/>
      <c r="D20" s="527"/>
      <c r="E20" s="528"/>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529"/>
      <c r="AO20" s="529"/>
      <c r="AP20" s="529"/>
      <c r="AQ20" s="529"/>
      <c r="AR20" s="529"/>
      <c r="AS20" s="529"/>
      <c r="AT20" s="529"/>
      <c r="AU20" s="529"/>
      <c r="AV20" s="529"/>
      <c r="AW20" s="529"/>
      <c r="AX20" s="529"/>
      <c r="AY20" s="529"/>
      <c r="AZ20" s="529"/>
      <c r="BA20" s="529"/>
      <c r="BB20" s="529"/>
      <c r="BC20" s="529"/>
      <c r="BD20" s="529"/>
      <c r="BE20" s="529"/>
      <c r="BF20" s="529"/>
      <c r="BG20" s="529"/>
      <c r="BH20" s="529"/>
      <c r="BI20" s="529"/>
      <c r="BJ20" s="529"/>
      <c r="BK20" s="529"/>
      <c r="BL20" s="529"/>
      <c r="BM20" s="529"/>
      <c r="BN20" s="529"/>
      <c r="BO20" s="529"/>
      <c r="BP20" s="529"/>
      <c r="BQ20" s="529"/>
      <c r="BR20" s="529"/>
      <c r="BS20" s="529"/>
      <c r="BT20" s="529"/>
      <c r="BU20" s="529"/>
      <c r="BV20" s="529"/>
      <c r="BW20" s="529"/>
      <c r="BX20" s="529"/>
      <c r="BY20" s="529"/>
      <c r="BZ20" s="529"/>
      <c r="CA20" s="529"/>
      <c r="CB20" s="529"/>
      <c r="CC20" s="529"/>
      <c r="CD20" s="529"/>
      <c r="CE20" s="529"/>
      <c r="CF20" s="529"/>
      <c r="CG20" s="529"/>
      <c r="CH20" s="529"/>
      <c r="CI20" s="529"/>
      <c r="CJ20" s="529"/>
      <c r="CK20" s="529"/>
      <c r="CL20" s="529"/>
      <c r="CM20" s="529"/>
      <c r="CN20" s="529"/>
      <c r="CO20" s="529"/>
      <c r="CP20" s="529"/>
      <c r="CQ20" s="529"/>
      <c r="CR20" s="529"/>
      <c r="CS20" s="529"/>
      <c r="CT20" s="529"/>
      <c r="CU20" s="529"/>
      <c r="CV20" s="529"/>
      <c r="CW20" s="529"/>
      <c r="CX20" s="529"/>
      <c r="CY20" s="529"/>
      <c r="CZ20" s="529"/>
      <c r="DA20" s="529"/>
      <c r="DB20" s="529"/>
      <c r="DC20" s="529"/>
      <c r="DD20" s="529"/>
      <c r="DE20" s="529"/>
      <c r="DF20" s="529"/>
      <c r="DG20" s="529"/>
      <c r="DH20" s="529"/>
      <c r="DI20" s="529"/>
      <c r="DJ20" s="529"/>
      <c r="DK20" s="529"/>
      <c r="DL20" s="529"/>
      <c r="DM20" s="529"/>
      <c r="DN20" s="529"/>
      <c r="DO20" s="529"/>
      <c r="DP20" s="529"/>
      <c r="DQ20" s="529"/>
      <c r="DR20" s="529"/>
      <c r="DS20" s="529"/>
      <c r="DT20" s="529"/>
      <c r="DU20" s="529"/>
      <c r="DV20" s="529"/>
      <c r="DW20" s="529"/>
      <c r="DX20" s="529"/>
      <c r="DY20" s="529"/>
      <c r="DZ20" s="529"/>
      <c r="EA20" s="529"/>
      <c r="EB20" s="529"/>
      <c r="EC20" s="529"/>
      <c r="ED20" s="529"/>
      <c r="EE20" s="529"/>
      <c r="EF20" s="529"/>
      <c r="EG20" s="529"/>
      <c r="EH20" s="529"/>
      <c r="EI20" s="529"/>
      <c r="EJ20" s="529"/>
      <c r="EK20" s="529"/>
      <c r="EL20" s="529"/>
      <c r="EM20" s="529"/>
      <c r="EN20" s="529"/>
      <c r="EO20" s="529"/>
      <c r="EP20" s="529"/>
      <c r="EQ20" s="529"/>
      <c r="ER20" s="529"/>
      <c r="ES20" s="529"/>
      <c r="ET20" s="529"/>
      <c r="EU20" s="529"/>
      <c r="EV20" s="529"/>
      <c r="EW20" s="529"/>
      <c r="EX20" s="529"/>
      <c r="EY20" s="529"/>
      <c r="EZ20" s="529"/>
      <c r="FA20" s="529"/>
      <c r="FB20" s="529"/>
      <c r="FC20" s="529"/>
      <c r="FD20" s="529"/>
      <c r="FE20" s="529"/>
      <c r="FF20" s="529"/>
      <c r="FG20" s="529"/>
      <c r="FH20" s="529"/>
      <c r="FI20" s="529"/>
      <c r="FJ20" s="529"/>
      <c r="FK20" s="529"/>
      <c r="FL20" s="529"/>
      <c r="FM20" s="529"/>
      <c r="FN20" s="529"/>
      <c r="FO20" s="529"/>
      <c r="FP20" s="529"/>
      <c r="FQ20" s="529"/>
      <c r="FR20" s="529"/>
      <c r="FS20" s="529"/>
    </row>
    <row r="21" spans="1:175" s="535" customFormat="1" ht="17.25" customHeight="1">
      <c r="A21" s="525">
        <v>7</v>
      </c>
      <c r="B21" s="539" t="s">
        <v>1538</v>
      </c>
      <c r="C21" s="540" t="s">
        <v>1539</v>
      </c>
      <c r="D21" s="533" t="s">
        <v>1522</v>
      </c>
      <c r="E21" s="534" t="s">
        <v>1529</v>
      </c>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517"/>
      <c r="CG21" s="517"/>
      <c r="CH21" s="517"/>
      <c r="CI21" s="517"/>
      <c r="CJ21" s="517"/>
      <c r="CK21" s="517"/>
      <c r="CL21" s="517"/>
      <c r="CM21" s="517"/>
      <c r="CN21" s="517"/>
      <c r="CO21" s="517"/>
      <c r="CP21" s="517"/>
      <c r="CQ21" s="517"/>
      <c r="CR21" s="517"/>
      <c r="CS21" s="517"/>
      <c r="CT21" s="517"/>
      <c r="CU21" s="517"/>
      <c r="CV21" s="517"/>
      <c r="CW21" s="517"/>
      <c r="CX21" s="517"/>
      <c r="CY21" s="517"/>
      <c r="CZ21" s="517"/>
      <c r="DA21" s="517"/>
      <c r="DB21" s="517"/>
      <c r="DC21" s="517"/>
      <c r="DD21" s="517"/>
      <c r="DE21" s="517"/>
      <c r="DF21" s="517"/>
      <c r="DG21" s="517"/>
      <c r="DH21" s="517"/>
      <c r="DI21" s="517"/>
      <c r="DJ21" s="517"/>
      <c r="DK21" s="517"/>
      <c r="DL21" s="517"/>
      <c r="DM21" s="517"/>
      <c r="DN21" s="517"/>
      <c r="DO21" s="517"/>
      <c r="DP21" s="517"/>
      <c r="DQ21" s="517"/>
      <c r="DR21" s="517"/>
      <c r="DS21" s="517"/>
      <c r="DT21" s="517"/>
      <c r="DU21" s="517"/>
      <c r="DV21" s="517"/>
      <c r="DW21" s="517"/>
      <c r="DX21" s="517"/>
      <c r="DY21" s="517"/>
      <c r="DZ21" s="517"/>
      <c r="EA21" s="517"/>
      <c r="EB21" s="517"/>
      <c r="EC21" s="517"/>
      <c r="ED21" s="517"/>
      <c r="EE21" s="517"/>
      <c r="EF21" s="517"/>
      <c r="EG21" s="517"/>
      <c r="EH21" s="517"/>
      <c r="EI21" s="517"/>
      <c r="EJ21" s="517"/>
      <c r="EK21" s="517"/>
      <c r="EL21" s="517"/>
      <c r="EM21" s="517"/>
      <c r="EN21" s="517"/>
      <c r="EO21" s="517"/>
      <c r="EP21" s="517"/>
      <c r="EQ21" s="517"/>
      <c r="ER21" s="517"/>
      <c r="ES21" s="517"/>
      <c r="ET21" s="517"/>
      <c r="EU21" s="517"/>
      <c r="EV21" s="517"/>
      <c r="EW21" s="517"/>
      <c r="EX21" s="517"/>
      <c r="EY21" s="517"/>
      <c r="EZ21" s="517"/>
      <c r="FA21" s="517"/>
      <c r="FB21" s="517"/>
      <c r="FC21" s="517"/>
      <c r="FD21" s="517"/>
      <c r="FE21" s="517"/>
      <c r="FF21" s="517"/>
      <c r="FG21" s="517"/>
      <c r="FH21" s="517"/>
      <c r="FI21" s="517"/>
      <c r="FJ21" s="517"/>
      <c r="FK21" s="517"/>
      <c r="FL21" s="517"/>
      <c r="FM21" s="517"/>
      <c r="FN21" s="517"/>
      <c r="FO21" s="517"/>
      <c r="FP21" s="517"/>
      <c r="FQ21" s="517"/>
      <c r="FR21" s="517"/>
      <c r="FS21" s="517"/>
    </row>
    <row r="22" spans="1:175" s="535" customFormat="1" ht="15">
      <c r="A22" s="525">
        <v>8</v>
      </c>
      <c r="B22" s="531" t="s">
        <v>1540</v>
      </c>
      <c r="C22" s="532" t="s">
        <v>1541</v>
      </c>
      <c r="D22" s="533" t="s">
        <v>1522</v>
      </c>
      <c r="E22" s="534" t="s">
        <v>1529</v>
      </c>
      <c r="F22" s="517"/>
      <c r="G22" s="517"/>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517"/>
      <c r="BW22" s="517"/>
      <c r="BX22" s="517"/>
      <c r="BY22" s="517"/>
      <c r="BZ22" s="517"/>
      <c r="CA22" s="517"/>
      <c r="CB22" s="517"/>
      <c r="CC22" s="517"/>
      <c r="CD22" s="517"/>
      <c r="CE22" s="517"/>
      <c r="CF22" s="517"/>
      <c r="CG22" s="517"/>
      <c r="CH22" s="517"/>
      <c r="CI22" s="517"/>
      <c r="CJ22" s="517"/>
      <c r="CK22" s="517"/>
      <c r="CL22" s="517"/>
      <c r="CM22" s="517"/>
      <c r="CN22" s="517"/>
      <c r="CO22" s="517"/>
      <c r="CP22" s="517"/>
      <c r="CQ22" s="517"/>
      <c r="CR22" s="517"/>
      <c r="CS22" s="517"/>
      <c r="CT22" s="517"/>
      <c r="CU22" s="517"/>
      <c r="CV22" s="517"/>
      <c r="CW22" s="517"/>
      <c r="CX22" s="517"/>
      <c r="CY22" s="517"/>
      <c r="CZ22" s="517"/>
      <c r="DA22" s="517"/>
      <c r="DB22" s="517"/>
      <c r="DC22" s="517"/>
      <c r="DD22" s="517"/>
      <c r="DE22" s="517"/>
      <c r="DF22" s="517"/>
      <c r="DG22" s="517"/>
      <c r="DH22" s="517"/>
      <c r="DI22" s="517"/>
      <c r="DJ22" s="517"/>
      <c r="DK22" s="517"/>
      <c r="DL22" s="517"/>
      <c r="DM22" s="517"/>
      <c r="DN22" s="517"/>
      <c r="DO22" s="517"/>
      <c r="DP22" s="517"/>
      <c r="DQ22" s="517"/>
      <c r="DR22" s="517"/>
      <c r="DS22" s="517"/>
      <c r="DT22" s="517"/>
      <c r="DU22" s="517"/>
      <c r="DV22" s="517"/>
      <c r="DW22" s="517"/>
      <c r="DX22" s="517"/>
      <c r="DY22" s="517"/>
      <c r="DZ22" s="517"/>
      <c r="EA22" s="517"/>
      <c r="EB22" s="517"/>
      <c r="EC22" s="517"/>
      <c r="ED22" s="517"/>
      <c r="EE22" s="517"/>
      <c r="EF22" s="517"/>
      <c r="EG22" s="517"/>
      <c r="EH22" s="517"/>
      <c r="EI22" s="517"/>
      <c r="EJ22" s="517"/>
      <c r="EK22" s="517"/>
      <c r="EL22" s="517"/>
      <c r="EM22" s="517"/>
      <c r="EN22" s="517"/>
      <c r="EO22" s="517"/>
      <c r="EP22" s="517"/>
      <c r="EQ22" s="517"/>
      <c r="ER22" s="517"/>
      <c r="ES22" s="517"/>
      <c r="ET22" s="517"/>
      <c r="EU22" s="517"/>
      <c r="EV22" s="517"/>
      <c r="EW22" s="517"/>
      <c r="EX22" s="517"/>
      <c r="EY22" s="517"/>
      <c r="EZ22" s="517"/>
      <c r="FA22" s="517"/>
      <c r="FB22" s="517"/>
      <c r="FC22" s="517"/>
      <c r="FD22" s="517"/>
      <c r="FE22" s="517"/>
      <c r="FF22" s="517"/>
      <c r="FG22" s="517"/>
      <c r="FH22" s="517"/>
      <c r="FI22" s="517"/>
      <c r="FJ22" s="517"/>
      <c r="FK22" s="517"/>
      <c r="FL22" s="517"/>
      <c r="FM22" s="517"/>
      <c r="FN22" s="517"/>
      <c r="FO22" s="517"/>
      <c r="FP22" s="517"/>
      <c r="FQ22" s="517"/>
      <c r="FR22" s="517"/>
      <c r="FS22" s="517"/>
    </row>
    <row r="23" spans="1:175" s="535" customFormat="1" ht="15">
      <c r="A23" s="519"/>
      <c r="B23" s="531"/>
      <c r="C23" s="532"/>
      <c r="D23" s="533"/>
      <c r="E23" s="534"/>
      <c r="F23" s="517"/>
      <c r="G23" s="517"/>
      <c r="H23" s="517"/>
      <c r="I23" s="517"/>
      <c r="J23" s="517"/>
      <c r="K23" s="517"/>
      <c r="L23" s="517"/>
      <c r="M23" s="517"/>
      <c r="N23" s="517"/>
      <c r="O23" s="517"/>
      <c r="P23" s="517"/>
      <c r="Q23" s="517"/>
      <c r="R23" s="517"/>
      <c r="S23" s="517"/>
      <c r="T23" s="517"/>
      <c r="U23" s="517"/>
      <c r="V23" s="517"/>
      <c r="W23" s="517"/>
      <c r="X23" s="517"/>
      <c r="Y23" s="517"/>
      <c r="Z23" s="517"/>
      <c r="AA23" s="517"/>
      <c r="AB23" s="517"/>
      <c r="AC23" s="517"/>
      <c r="AD23" s="517"/>
      <c r="AE23" s="517"/>
      <c r="AF23" s="517"/>
      <c r="AG23" s="517"/>
      <c r="AH23" s="517"/>
      <c r="AI23" s="517"/>
      <c r="AJ23" s="517"/>
      <c r="AK23" s="517"/>
      <c r="AL23" s="517"/>
      <c r="AM23" s="517"/>
      <c r="AN23" s="517"/>
      <c r="AO23" s="517"/>
      <c r="AP23" s="517"/>
      <c r="AQ23" s="517"/>
      <c r="AR23" s="517"/>
      <c r="AS23" s="517"/>
      <c r="AT23" s="517"/>
      <c r="AU23" s="517"/>
      <c r="AV23" s="517"/>
      <c r="AW23" s="517"/>
      <c r="AX23" s="517"/>
      <c r="AY23" s="517"/>
      <c r="AZ23" s="517"/>
      <c r="BA23" s="517"/>
      <c r="BB23" s="517"/>
      <c r="BC23" s="517"/>
      <c r="BD23" s="517"/>
      <c r="BE23" s="517"/>
      <c r="BF23" s="517"/>
      <c r="BG23" s="517"/>
      <c r="BH23" s="517"/>
      <c r="BI23" s="517"/>
      <c r="BJ23" s="517"/>
      <c r="BK23" s="517"/>
      <c r="BL23" s="517"/>
      <c r="BM23" s="517"/>
      <c r="BN23" s="517"/>
      <c r="BO23" s="517"/>
      <c r="BP23" s="517"/>
      <c r="BQ23" s="517"/>
      <c r="BR23" s="517"/>
      <c r="BS23" s="517"/>
      <c r="BT23" s="517"/>
      <c r="BU23" s="517"/>
      <c r="BV23" s="517"/>
      <c r="BW23" s="517"/>
      <c r="BX23" s="517"/>
      <c r="BY23" s="517"/>
      <c r="BZ23" s="517"/>
      <c r="CA23" s="517"/>
      <c r="CB23" s="517"/>
      <c r="CC23" s="517"/>
      <c r="CD23" s="517"/>
      <c r="CE23" s="517"/>
      <c r="CF23" s="517"/>
      <c r="CG23" s="517"/>
      <c r="CH23" s="517"/>
      <c r="CI23" s="517"/>
      <c r="CJ23" s="517"/>
      <c r="CK23" s="517"/>
      <c r="CL23" s="517"/>
      <c r="CM23" s="517"/>
      <c r="CN23" s="517"/>
      <c r="CO23" s="517"/>
      <c r="CP23" s="517"/>
      <c r="CQ23" s="517"/>
      <c r="CR23" s="517"/>
      <c r="CS23" s="517"/>
      <c r="CT23" s="517"/>
      <c r="CU23" s="517"/>
      <c r="CV23" s="517"/>
      <c r="CW23" s="517"/>
      <c r="CX23" s="517"/>
      <c r="CY23" s="517"/>
      <c r="CZ23" s="517"/>
      <c r="DA23" s="517"/>
      <c r="DB23" s="517"/>
      <c r="DC23" s="517"/>
      <c r="DD23" s="517"/>
      <c r="DE23" s="517"/>
      <c r="DF23" s="517"/>
      <c r="DG23" s="517"/>
      <c r="DH23" s="517"/>
      <c r="DI23" s="517"/>
      <c r="DJ23" s="517"/>
      <c r="DK23" s="517"/>
      <c r="DL23" s="517"/>
      <c r="DM23" s="517"/>
      <c r="DN23" s="517"/>
      <c r="DO23" s="517"/>
      <c r="DP23" s="517"/>
      <c r="DQ23" s="517"/>
      <c r="DR23" s="517"/>
      <c r="DS23" s="517"/>
      <c r="DT23" s="517"/>
      <c r="DU23" s="517"/>
      <c r="DV23" s="517"/>
      <c r="DW23" s="517"/>
      <c r="DX23" s="517"/>
      <c r="DY23" s="517"/>
      <c r="DZ23" s="517"/>
      <c r="EA23" s="517"/>
      <c r="EB23" s="517"/>
      <c r="EC23" s="517"/>
      <c r="ED23" s="517"/>
      <c r="EE23" s="517"/>
      <c r="EF23" s="517"/>
      <c r="EG23" s="517"/>
      <c r="EH23" s="517"/>
      <c r="EI23" s="517"/>
      <c r="EJ23" s="517"/>
      <c r="EK23" s="517"/>
      <c r="EL23" s="517"/>
      <c r="EM23" s="517"/>
      <c r="EN23" s="517"/>
      <c r="EO23" s="517"/>
      <c r="EP23" s="517"/>
      <c r="EQ23" s="517"/>
      <c r="ER23" s="517"/>
      <c r="ES23" s="517"/>
      <c r="ET23" s="517"/>
      <c r="EU23" s="517"/>
      <c r="EV23" s="517"/>
      <c r="EW23" s="517"/>
      <c r="EX23" s="517"/>
      <c r="EY23" s="517"/>
      <c r="EZ23" s="517"/>
      <c r="FA23" s="517"/>
      <c r="FB23" s="517"/>
      <c r="FC23" s="517"/>
      <c r="FD23" s="517"/>
      <c r="FE23" s="517"/>
      <c r="FF23" s="517"/>
      <c r="FG23" s="517"/>
      <c r="FH23" s="517"/>
      <c r="FI23" s="517"/>
      <c r="FJ23" s="517"/>
      <c r="FK23" s="517"/>
      <c r="FL23" s="517"/>
      <c r="FM23" s="517"/>
      <c r="FN23" s="517"/>
      <c r="FO23" s="517"/>
      <c r="FP23" s="517"/>
      <c r="FQ23" s="517"/>
      <c r="FR23" s="517"/>
      <c r="FS23" s="517"/>
    </row>
    <row r="24" spans="1:175" s="530" customFormat="1" ht="15" customHeight="1">
      <c r="A24" s="519"/>
      <c r="B24" s="526" t="s">
        <v>1542</v>
      </c>
      <c r="C24" s="527"/>
      <c r="D24" s="527"/>
      <c r="E24" s="528"/>
      <c r="F24" s="529"/>
      <c r="G24" s="529"/>
      <c r="H24" s="529"/>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529"/>
      <c r="AO24" s="529"/>
      <c r="AP24" s="529"/>
      <c r="AQ24" s="529"/>
      <c r="AR24" s="529"/>
      <c r="AS24" s="529"/>
      <c r="AT24" s="529"/>
      <c r="AU24" s="529"/>
      <c r="AV24" s="529"/>
      <c r="AW24" s="529"/>
      <c r="AX24" s="529"/>
      <c r="AY24" s="529"/>
      <c r="AZ24" s="529"/>
      <c r="BA24" s="529"/>
      <c r="BB24" s="529"/>
      <c r="BC24" s="529"/>
      <c r="BD24" s="529"/>
      <c r="BE24" s="529"/>
      <c r="BF24" s="529"/>
      <c r="BG24" s="529"/>
      <c r="BH24" s="529"/>
      <c r="BI24" s="529"/>
      <c r="BJ24" s="529"/>
      <c r="BK24" s="529"/>
      <c r="BL24" s="529"/>
      <c r="BM24" s="529"/>
      <c r="BN24" s="529"/>
      <c r="BO24" s="529"/>
      <c r="BP24" s="529"/>
      <c r="BQ24" s="529"/>
      <c r="BR24" s="529"/>
      <c r="BS24" s="529"/>
      <c r="BT24" s="529"/>
      <c r="BU24" s="529"/>
      <c r="BV24" s="529"/>
      <c r="BW24" s="529"/>
      <c r="BX24" s="529"/>
      <c r="BY24" s="529"/>
      <c r="BZ24" s="529"/>
      <c r="CA24" s="529"/>
      <c r="CB24" s="529"/>
      <c r="CC24" s="529"/>
      <c r="CD24" s="529"/>
      <c r="CE24" s="529"/>
      <c r="CF24" s="529"/>
      <c r="CG24" s="529"/>
      <c r="CH24" s="529"/>
      <c r="CI24" s="529"/>
      <c r="CJ24" s="529"/>
      <c r="CK24" s="529"/>
      <c r="CL24" s="529"/>
      <c r="CM24" s="529"/>
      <c r="CN24" s="529"/>
      <c r="CO24" s="529"/>
      <c r="CP24" s="529"/>
      <c r="CQ24" s="529"/>
      <c r="CR24" s="529"/>
      <c r="CS24" s="529"/>
      <c r="CT24" s="529"/>
      <c r="CU24" s="529"/>
      <c r="CV24" s="529"/>
      <c r="CW24" s="529"/>
      <c r="CX24" s="529"/>
      <c r="CY24" s="529"/>
      <c r="CZ24" s="529"/>
      <c r="DA24" s="529"/>
      <c r="DB24" s="529"/>
      <c r="DC24" s="529"/>
      <c r="DD24" s="529"/>
      <c r="DE24" s="529"/>
      <c r="DF24" s="529"/>
      <c r="DG24" s="529"/>
      <c r="DH24" s="529"/>
      <c r="DI24" s="529"/>
      <c r="DJ24" s="529"/>
      <c r="DK24" s="529"/>
      <c r="DL24" s="529"/>
      <c r="DM24" s="529"/>
      <c r="DN24" s="529"/>
      <c r="DO24" s="529"/>
      <c r="DP24" s="529"/>
      <c r="DQ24" s="529"/>
      <c r="DR24" s="529"/>
      <c r="DS24" s="529"/>
      <c r="DT24" s="529"/>
      <c r="DU24" s="529"/>
      <c r="DV24" s="529"/>
      <c r="DW24" s="529"/>
      <c r="DX24" s="529"/>
      <c r="DY24" s="529"/>
      <c r="DZ24" s="529"/>
      <c r="EA24" s="529"/>
      <c r="EB24" s="529"/>
      <c r="EC24" s="529"/>
      <c r="ED24" s="529"/>
      <c r="EE24" s="529"/>
      <c r="EF24" s="529"/>
      <c r="EG24" s="529"/>
      <c r="EH24" s="529"/>
      <c r="EI24" s="529"/>
      <c r="EJ24" s="529"/>
      <c r="EK24" s="529"/>
      <c r="EL24" s="529"/>
      <c r="EM24" s="529"/>
      <c r="EN24" s="529"/>
      <c r="EO24" s="529"/>
      <c r="EP24" s="529"/>
      <c r="EQ24" s="529"/>
      <c r="ER24" s="529"/>
      <c r="ES24" s="529"/>
      <c r="ET24" s="529"/>
      <c r="EU24" s="529"/>
      <c r="EV24" s="529"/>
      <c r="EW24" s="529"/>
      <c r="EX24" s="529"/>
      <c r="EY24" s="529"/>
      <c r="EZ24" s="529"/>
      <c r="FA24" s="529"/>
      <c r="FB24" s="529"/>
      <c r="FC24" s="529"/>
      <c r="FD24" s="529"/>
      <c r="FE24" s="529"/>
      <c r="FF24" s="529"/>
      <c r="FG24" s="529"/>
      <c r="FH24" s="529"/>
      <c r="FI24" s="529"/>
      <c r="FJ24" s="529"/>
      <c r="FK24" s="529"/>
      <c r="FL24" s="529"/>
      <c r="FM24" s="529"/>
      <c r="FN24" s="529"/>
      <c r="FO24" s="529"/>
      <c r="FP24" s="529"/>
      <c r="FQ24" s="529"/>
      <c r="FR24" s="529"/>
      <c r="FS24" s="529"/>
    </row>
    <row r="25" spans="1:175" s="542" customFormat="1" ht="15">
      <c r="A25" s="525">
        <v>9</v>
      </c>
      <c r="B25" s="531" t="s">
        <v>1543</v>
      </c>
      <c r="C25" s="532" t="s">
        <v>1544</v>
      </c>
      <c r="D25" s="533" t="s">
        <v>1522</v>
      </c>
      <c r="E25" s="534" t="s">
        <v>1529</v>
      </c>
      <c r="F25" s="517"/>
      <c r="G25" s="517"/>
      <c r="H25" s="517"/>
      <c r="I25" s="517"/>
      <c r="J25" s="517"/>
      <c r="K25" s="517"/>
      <c r="L25" s="517"/>
      <c r="M25" s="517"/>
      <c r="N25" s="517"/>
      <c r="O25" s="517"/>
      <c r="P25" s="517"/>
      <c r="Q25" s="517"/>
      <c r="R25" s="517"/>
      <c r="S25" s="517"/>
      <c r="T25" s="517"/>
      <c r="U25" s="517"/>
      <c r="V25" s="517"/>
      <c r="W25" s="517"/>
      <c r="X25" s="517"/>
      <c r="Y25" s="517"/>
      <c r="Z25" s="517"/>
      <c r="AA25" s="517"/>
      <c r="AB25" s="517"/>
      <c r="AC25" s="517"/>
      <c r="AD25" s="517"/>
      <c r="AE25" s="517"/>
      <c r="AF25" s="517"/>
      <c r="AG25" s="517"/>
      <c r="AH25" s="517"/>
      <c r="AI25" s="517"/>
      <c r="AJ25" s="517"/>
      <c r="AK25" s="517"/>
      <c r="AL25" s="517"/>
      <c r="AM25" s="517"/>
      <c r="AN25" s="517"/>
      <c r="AO25" s="517"/>
      <c r="AP25" s="517"/>
      <c r="AQ25" s="517"/>
      <c r="AR25" s="517"/>
      <c r="AS25" s="517"/>
      <c r="AT25" s="517"/>
      <c r="AU25" s="517"/>
      <c r="AV25" s="517"/>
      <c r="AW25" s="517"/>
      <c r="AX25" s="517"/>
      <c r="AY25" s="517"/>
      <c r="AZ25" s="517"/>
      <c r="BA25" s="517"/>
      <c r="BB25" s="517"/>
      <c r="BC25" s="517"/>
      <c r="BD25" s="517"/>
      <c r="BE25" s="517"/>
      <c r="BF25" s="517"/>
      <c r="BG25" s="517"/>
      <c r="BH25" s="517"/>
      <c r="BI25" s="517"/>
      <c r="BJ25" s="517"/>
      <c r="BK25" s="517"/>
      <c r="BL25" s="517"/>
      <c r="BM25" s="517"/>
      <c r="BN25" s="517"/>
      <c r="BO25" s="517"/>
      <c r="BP25" s="517"/>
      <c r="BQ25" s="517"/>
      <c r="BR25" s="517"/>
      <c r="BS25" s="517"/>
      <c r="BT25" s="517"/>
      <c r="BU25" s="517"/>
      <c r="BV25" s="517"/>
      <c r="BW25" s="517"/>
      <c r="BX25" s="517"/>
      <c r="BY25" s="517"/>
      <c r="BZ25" s="517"/>
      <c r="CA25" s="517"/>
      <c r="CB25" s="517"/>
      <c r="CC25" s="517"/>
      <c r="CD25" s="517"/>
      <c r="CE25" s="517"/>
      <c r="CF25" s="517"/>
      <c r="CG25" s="517"/>
      <c r="CH25" s="517"/>
      <c r="CI25" s="517"/>
      <c r="CJ25" s="517"/>
      <c r="CK25" s="517"/>
      <c r="CL25" s="517"/>
      <c r="CM25" s="517"/>
      <c r="CN25" s="517"/>
      <c r="CO25" s="517"/>
      <c r="CP25" s="517"/>
      <c r="CQ25" s="517"/>
      <c r="CR25" s="517"/>
      <c r="CS25" s="517"/>
      <c r="CT25" s="517"/>
      <c r="CU25" s="517"/>
      <c r="CV25" s="517"/>
      <c r="CW25" s="517"/>
      <c r="CX25" s="517"/>
      <c r="CY25" s="517"/>
      <c r="CZ25" s="517"/>
      <c r="DA25" s="517"/>
      <c r="DB25" s="517"/>
      <c r="DC25" s="517"/>
      <c r="DD25" s="517"/>
      <c r="DE25" s="517"/>
      <c r="DF25" s="517"/>
      <c r="DG25" s="517"/>
      <c r="DH25" s="517"/>
      <c r="DI25" s="517"/>
      <c r="DJ25" s="517"/>
      <c r="DK25" s="517"/>
      <c r="DL25" s="517"/>
      <c r="DM25" s="517"/>
      <c r="DN25" s="517"/>
      <c r="DO25" s="517"/>
      <c r="DP25" s="517"/>
      <c r="DQ25" s="517"/>
      <c r="DR25" s="517"/>
      <c r="DS25" s="517"/>
      <c r="DT25" s="517"/>
      <c r="DU25" s="517"/>
      <c r="DV25" s="517"/>
      <c r="DW25" s="517"/>
      <c r="DX25" s="517"/>
      <c r="DY25" s="517"/>
      <c r="DZ25" s="517"/>
      <c r="EA25" s="517"/>
      <c r="EB25" s="517"/>
      <c r="EC25" s="517"/>
      <c r="ED25" s="517"/>
      <c r="EE25" s="517"/>
      <c r="EF25" s="517"/>
      <c r="EG25" s="517"/>
      <c r="EH25" s="517"/>
      <c r="EI25" s="517"/>
      <c r="EJ25" s="517"/>
      <c r="EK25" s="517"/>
      <c r="EL25" s="517"/>
      <c r="EM25" s="517"/>
      <c r="EN25" s="517"/>
      <c r="EO25" s="517"/>
      <c r="EP25" s="517"/>
      <c r="EQ25" s="517"/>
      <c r="ER25" s="517"/>
      <c r="ES25" s="517"/>
      <c r="ET25" s="517"/>
      <c r="EU25" s="517"/>
      <c r="EV25" s="517"/>
      <c r="EW25" s="517"/>
      <c r="EX25" s="517"/>
      <c r="EY25" s="517"/>
      <c r="EZ25" s="517"/>
      <c r="FA25" s="517"/>
      <c r="FB25" s="517"/>
      <c r="FC25" s="517"/>
      <c r="FD25" s="517"/>
      <c r="FE25" s="517"/>
      <c r="FF25" s="517"/>
      <c r="FG25" s="517"/>
      <c r="FH25" s="517"/>
      <c r="FI25" s="517"/>
      <c r="FJ25" s="517"/>
      <c r="FK25" s="517"/>
      <c r="FL25" s="517"/>
      <c r="FM25" s="517"/>
      <c r="FN25" s="517"/>
      <c r="FO25" s="517"/>
      <c r="FP25" s="517"/>
      <c r="FQ25" s="517"/>
      <c r="FR25" s="517"/>
      <c r="FS25" s="517"/>
    </row>
    <row r="26" spans="1:175" s="542" customFormat="1" ht="15">
      <c r="A26" s="525">
        <v>10</v>
      </c>
      <c r="B26" s="531" t="s">
        <v>1545</v>
      </c>
      <c r="C26" s="532" t="s">
        <v>1546</v>
      </c>
      <c r="D26" s="533" t="s">
        <v>1522</v>
      </c>
      <c r="E26" s="534" t="s">
        <v>1529</v>
      </c>
      <c r="F26" s="517"/>
      <c r="G26" s="517"/>
      <c r="H26" s="517"/>
      <c r="I26" s="517"/>
      <c r="J26" s="517"/>
      <c r="K26" s="517"/>
      <c r="L26" s="517"/>
      <c r="M26" s="517"/>
      <c r="N26" s="517"/>
      <c r="O26" s="517"/>
      <c r="P26" s="517"/>
      <c r="Q26" s="517"/>
      <c r="R26" s="517"/>
      <c r="S26" s="517"/>
      <c r="T26" s="517"/>
      <c r="U26" s="517"/>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AT26" s="517"/>
      <c r="AU26" s="517"/>
      <c r="AV26" s="517"/>
      <c r="AW26" s="517"/>
      <c r="AX26" s="517"/>
      <c r="AY26" s="517"/>
      <c r="AZ26" s="517"/>
      <c r="BA26" s="517"/>
      <c r="BB26" s="517"/>
      <c r="BC26" s="517"/>
      <c r="BD26" s="517"/>
      <c r="BE26" s="517"/>
      <c r="BF26" s="517"/>
      <c r="BG26" s="517"/>
      <c r="BH26" s="517"/>
      <c r="BI26" s="517"/>
      <c r="BJ26" s="517"/>
      <c r="BK26" s="517"/>
      <c r="BL26" s="517"/>
      <c r="BM26" s="517"/>
      <c r="BN26" s="517"/>
      <c r="BO26" s="517"/>
      <c r="BP26" s="517"/>
      <c r="BQ26" s="517"/>
      <c r="BR26" s="517"/>
      <c r="BS26" s="517"/>
      <c r="BT26" s="517"/>
      <c r="BU26" s="517"/>
      <c r="BV26" s="517"/>
      <c r="BW26" s="517"/>
      <c r="BX26" s="517"/>
      <c r="BY26" s="517"/>
      <c r="BZ26" s="517"/>
      <c r="CA26" s="517"/>
      <c r="CB26" s="517"/>
      <c r="CC26" s="517"/>
      <c r="CD26" s="517"/>
      <c r="CE26" s="517"/>
      <c r="CF26" s="517"/>
      <c r="CG26" s="517"/>
      <c r="CH26" s="517"/>
      <c r="CI26" s="517"/>
      <c r="CJ26" s="517"/>
      <c r="CK26" s="517"/>
      <c r="CL26" s="517"/>
      <c r="CM26" s="517"/>
      <c r="CN26" s="517"/>
      <c r="CO26" s="517"/>
      <c r="CP26" s="517"/>
      <c r="CQ26" s="517"/>
      <c r="CR26" s="517"/>
      <c r="CS26" s="517"/>
      <c r="CT26" s="517"/>
      <c r="CU26" s="517"/>
      <c r="CV26" s="517"/>
      <c r="CW26" s="517"/>
      <c r="CX26" s="517"/>
      <c r="CY26" s="517"/>
      <c r="CZ26" s="517"/>
      <c r="DA26" s="517"/>
      <c r="DB26" s="517"/>
      <c r="DC26" s="517"/>
      <c r="DD26" s="517"/>
      <c r="DE26" s="517"/>
      <c r="DF26" s="517"/>
      <c r="DG26" s="517"/>
      <c r="DH26" s="517"/>
      <c r="DI26" s="517"/>
      <c r="DJ26" s="517"/>
      <c r="DK26" s="517"/>
      <c r="DL26" s="517"/>
      <c r="DM26" s="517"/>
      <c r="DN26" s="517"/>
      <c r="DO26" s="517"/>
      <c r="DP26" s="517"/>
      <c r="DQ26" s="517"/>
      <c r="DR26" s="517"/>
      <c r="DS26" s="517"/>
      <c r="DT26" s="517"/>
      <c r="DU26" s="517"/>
      <c r="DV26" s="517"/>
      <c r="DW26" s="517"/>
      <c r="DX26" s="517"/>
      <c r="DY26" s="517"/>
      <c r="DZ26" s="517"/>
      <c r="EA26" s="517"/>
      <c r="EB26" s="517"/>
      <c r="EC26" s="517"/>
      <c r="ED26" s="517"/>
      <c r="EE26" s="517"/>
      <c r="EF26" s="517"/>
      <c r="EG26" s="517"/>
      <c r="EH26" s="517"/>
      <c r="EI26" s="517"/>
      <c r="EJ26" s="517"/>
      <c r="EK26" s="517"/>
      <c r="EL26" s="517"/>
      <c r="EM26" s="517"/>
      <c r="EN26" s="517"/>
      <c r="EO26" s="517"/>
      <c r="EP26" s="517"/>
      <c r="EQ26" s="517"/>
      <c r="ER26" s="517"/>
      <c r="ES26" s="517"/>
      <c r="ET26" s="517"/>
      <c r="EU26" s="517"/>
      <c r="EV26" s="517"/>
      <c r="EW26" s="517"/>
      <c r="EX26" s="517"/>
      <c r="EY26" s="517"/>
      <c r="EZ26" s="517"/>
      <c r="FA26" s="517"/>
      <c r="FB26" s="517"/>
      <c r="FC26" s="517"/>
      <c r="FD26" s="517"/>
      <c r="FE26" s="517"/>
      <c r="FF26" s="517"/>
      <c r="FG26" s="517"/>
      <c r="FH26" s="517"/>
      <c r="FI26" s="517"/>
      <c r="FJ26" s="517"/>
      <c r="FK26" s="517"/>
      <c r="FL26" s="517"/>
      <c r="FM26" s="517"/>
      <c r="FN26" s="517"/>
      <c r="FO26" s="517"/>
      <c r="FP26" s="517"/>
      <c r="FQ26" s="517"/>
      <c r="FR26" s="517"/>
      <c r="FS26" s="517"/>
    </row>
    <row r="27" spans="1:175" s="542" customFormat="1" ht="15">
      <c r="A27" s="525">
        <v>11</v>
      </c>
      <c r="B27" s="531" t="s">
        <v>1547</v>
      </c>
      <c r="C27" s="532" t="s">
        <v>1548</v>
      </c>
      <c r="D27" s="533" t="s">
        <v>1522</v>
      </c>
      <c r="E27" s="534" t="s">
        <v>1529</v>
      </c>
      <c r="F27" s="517"/>
      <c r="G27" s="517"/>
      <c r="H27" s="517"/>
      <c r="I27" s="517"/>
      <c r="J27" s="517"/>
      <c r="K27" s="517"/>
      <c r="L27" s="517"/>
      <c r="M27" s="517"/>
      <c r="N27" s="517"/>
      <c r="O27" s="517"/>
      <c r="P27" s="517"/>
      <c r="Q27" s="517"/>
      <c r="R27" s="517"/>
      <c r="S27" s="517"/>
      <c r="T27" s="517"/>
      <c r="U27" s="517"/>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B27" s="517"/>
      <c r="BC27" s="517"/>
      <c r="BD27" s="517"/>
      <c r="BE27" s="517"/>
      <c r="BF27" s="517"/>
      <c r="BG27" s="517"/>
      <c r="BH27" s="517"/>
      <c r="BI27" s="517"/>
      <c r="BJ27" s="517"/>
      <c r="BK27" s="517"/>
      <c r="BL27" s="517"/>
      <c r="BM27" s="517"/>
      <c r="BN27" s="517"/>
      <c r="BO27" s="517"/>
      <c r="BP27" s="517"/>
      <c r="BQ27" s="517"/>
      <c r="BR27" s="517"/>
      <c r="BS27" s="517"/>
      <c r="BT27" s="517"/>
      <c r="BU27" s="517"/>
      <c r="BV27" s="517"/>
      <c r="BW27" s="517"/>
      <c r="BX27" s="517"/>
      <c r="BY27" s="517"/>
      <c r="BZ27" s="517"/>
      <c r="CA27" s="517"/>
      <c r="CB27" s="517"/>
      <c r="CC27" s="517"/>
      <c r="CD27" s="517"/>
      <c r="CE27" s="517"/>
      <c r="CF27" s="517"/>
      <c r="CG27" s="517"/>
      <c r="CH27" s="517"/>
      <c r="CI27" s="517"/>
      <c r="CJ27" s="517"/>
      <c r="CK27" s="517"/>
      <c r="CL27" s="517"/>
      <c r="CM27" s="517"/>
      <c r="CN27" s="517"/>
      <c r="CO27" s="517"/>
      <c r="CP27" s="517"/>
      <c r="CQ27" s="517"/>
      <c r="CR27" s="517"/>
      <c r="CS27" s="517"/>
      <c r="CT27" s="517"/>
      <c r="CU27" s="517"/>
      <c r="CV27" s="517"/>
      <c r="CW27" s="517"/>
      <c r="CX27" s="517"/>
      <c r="CY27" s="517"/>
      <c r="CZ27" s="517"/>
      <c r="DA27" s="517"/>
      <c r="DB27" s="517"/>
      <c r="DC27" s="517"/>
      <c r="DD27" s="517"/>
      <c r="DE27" s="517"/>
      <c r="DF27" s="517"/>
      <c r="DG27" s="517"/>
      <c r="DH27" s="517"/>
      <c r="DI27" s="517"/>
      <c r="DJ27" s="517"/>
      <c r="DK27" s="517"/>
      <c r="DL27" s="517"/>
      <c r="DM27" s="517"/>
      <c r="DN27" s="517"/>
      <c r="DO27" s="517"/>
      <c r="DP27" s="517"/>
      <c r="DQ27" s="517"/>
      <c r="DR27" s="517"/>
      <c r="DS27" s="517"/>
      <c r="DT27" s="517"/>
      <c r="DU27" s="517"/>
      <c r="DV27" s="517"/>
      <c r="DW27" s="517"/>
      <c r="DX27" s="517"/>
      <c r="DY27" s="517"/>
      <c r="DZ27" s="517"/>
      <c r="EA27" s="517"/>
      <c r="EB27" s="517"/>
      <c r="EC27" s="517"/>
      <c r="ED27" s="517"/>
      <c r="EE27" s="517"/>
      <c r="EF27" s="517"/>
      <c r="EG27" s="517"/>
      <c r="EH27" s="517"/>
      <c r="EI27" s="517"/>
      <c r="EJ27" s="517"/>
      <c r="EK27" s="517"/>
      <c r="EL27" s="517"/>
      <c r="EM27" s="517"/>
      <c r="EN27" s="517"/>
      <c r="EO27" s="517"/>
      <c r="EP27" s="517"/>
      <c r="EQ27" s="517"/>
      <c r="ER27" s="517"/>
      <c r="ES27" s="517"/>
      <c r="ET27" s="517"/>
      <c r="EU27" s="517"/>
      <c r="EV27" s="517"/>
      <c r="EW27" s="517"/>
      <c r="EX27" s="517"/>
      <c r="EY27" s="517"/>
      <c r="EZ27" s="517"/>
      <c r="FA27" s="517"/>
      <c r="FB27" s="517"/>
      <c r="FC27" s="517"/>
      <c r="FD27" s="517"/>
      <c r="FE27" s="517"/>
      <c r="FF27" s="517"/>
      <c r="FG27" s="517"/>
      <c r="FH27" s="517"/>
      <c r="FI27" s="517"/>
      <c r="FJ27" s="517"/>
      <c r="FK27" s="517"/>
      <c r="FL27" s="517"/>
      <c r="FM27" s="517"/>
      <c r="FN27" s="517"/>
      <c r="FO27" s="517"/>
      <c r="FP27" s="517"/>
      <c r="FQ27" s="517"/>
      <c r="FR27" s="517"/>
      <c r="FS27" s="517"/>
    </row>
    <row r="28" spans="1:175" s="542" customFormat="1" ht="15">
      <c r="A28" s="525">
        <v>12</v>
      </c>
      <c r="B28" s="531" t="s">
        <v>1549</v>
      </c>
      <c r="C28" s="532" t="s">
        <v>1550</v>
      </c>
      <c r="D28" s="533" t="s">
        <v>1522</v>
      </c>
      <c r="E28" s="534" t="s">
        <v>1529</v>
      </c>
      <c r="F28" s="517"/>
      <c r="G28" s="517"/>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7"/>
      <c r="AY28" s="517"/>
      <c r="AZ28" s="517"/>
      <c r="BA28" s="517"/>
      <c r="BB28" s="517"/>
      <c r="BC28" s="517"/>
      <c r="BD28" s="517"/>
      <c r="BE28" s="517"/>
      <c r="BF28" s="517"/>
      <c r="BG28" s="517"/>
      <c r="BH28" s="517"/>
      <c r="BI28" s="517"/>
      <c r="BJ28" s="517"/>
      <c r="BK28" s="517"/>
      <c r="BL28" s="517"/>
      <c r="BM28" s="517"/>
      <c r="BN28" s="517"/>
      <c r="BO28" s="517"/>
      <c r="BP28" s="517"/>
      <c r="BQ28" s="517"/>
      <c r="BR28" s="517"/>
      <c r="BS28" s="517"/>
      <c r="BT28" s="517"/>
      <c r="BU28" s="517"/>
      <c r="BV28" s="517"/>
      <c r="BW28" s="517"/>
      <c r="BX28" s="517"/>
      <c r="BY28" s="517"/>
      <c r="BZ28" s="517"/>
      <c r="CA28" s="517"/>
      <c r="CB28" s="517"/>
      <c r="CC28" s="517"/>
      <c r="CD28" s="517"/>
      <c r="CE28" s="517"/>
      <c r="CF28" s="517"/>
      <c r="CG28" s="517"/>
      <c r="CH28" s="517"/>
      <c r="CI28" s="517"/>
      <c r="CJ28" s="517"/>
      <c r="CK28" s="517"/>
      <c r="CL28" s="517"/>
      <c r="CM28" s="517"/>
      <c r="CN28" s="517"/>
      <c r="CO28" s="517"/>
      <c r="CP28" s="517"/>
      <c r="CQ28" s="517"/>
      <c r="CR28" s="517"/>
      <c r="CS28" s="517"/>
      <c r="CT28" s="517"/>
      <c r="CU28" s="517"/>
      <c r="CV28" s="517"/>
      <c r="CW28" s="517"/>
      <c r="CX28" s="517"/>
      <c r="CY28" s="517"/>
      <c r="CZ28" s="517"/>
      <c r="DA28" s="517"/>
      <c r="DB28" s="517"/>
      <c r="DC28" s="517"/>
      <c r="DD28" s="517"/>
      <c r="DE28" s="517"/>
      <c r="DF28" s="517"/>
      <c r="DG28" s="517"/>
      <c r="DH28" s="517"/>
      <c r="DI28" s="517"/>
      <c r="DJ28" s="517"/>
      <c r="DK28" s="517"/>
      <c r="DL28" s="517"/>
      <c r="DM28" s="517"/>
      <c r="DN28" s="517"/>
      <c r="DO28" s="517"/>
      <c r="DP28" s="517"/>
      <c r="DQ28" s="517"/>
      <c r="DR28" s="517"/>
      <c r="DS28" s="517"/>
      <c r="DT28" s="517"/>
      <c r="DU28" s="517"/>
      <c r="DV28" s="517"/>
      <c r="DW28" s="517"/>
      <c r="DX28" s="517"/>
      <c r="DY28" s="517"/>
      <c r="DZ28" s="517"/>
      <c r="EA28" s="517"/>
      <c r="EB28" s="517"/>
      <c r="EC28" s="517"/>
      <c r="ED28" s="517"/>
      <c r="EE28" s="517"/>
      <c r="EF28" s="517"/>
      <c r="EG28" s="517"/>
      <c r="EH28" s="517"/>
      <c r="EI28" s="517"/>
      <c r="EJ28" s="517"/>
      <c r="EK28" s="517"/>
      <c r="EL28" s="517"/>
      <c r="EM28" s="517"/>
      <c r="EN28" s="517"/>
      <c r="EO28" s="517"/>
      <c r="EP28" s="517"/>
      <c r="EQ28" s="517"/>
      <c r="ER28" s="517"/>
      <c r="ES28" s="517"/>
      <c r="ET28" s="517"/>
      <c r="EU28" s="517"/>
      <c r="EV28" s="517"/>
      <c r="EW28" s="517"/>
      <c r="EX28" s="517"/>
      <c r="EY28" s="517"/>
      <c r="EZ28" s="517"/>
      <c r="FA28" s="517"/>
      <c r="FB28" s="517"/>
      <c r="FC28" s="517"/>
      <c r="FD28" s="517"/>
      <c r="FE28" s="517"/>
      <c r="FF28" s="517"/>
      <c r="FG28" s="517"/>
      <c r="FH28" s="517"/>
      <c r="FI28" s="517"/>
      <c r="FJ28" s="517"/>
      <c r="FK28" s="517"/>
      <c r="FL28" s="517"/>
      <c r="FM28" s="517"/>
      <c r="FN28" s="517"/>
      <c r="FO28" s="517"/>
      <c r="FP28" s="517"/>
      <c r="FQ28" s="517"/>
      <c r="FR28" s="517"/>
      <c r="FS28" s="517"/>
    </row>
    <row r="29" spans="1:175" s="542" customFormat="1" ht="15">
      <c r="A29" s="525">
        <v>13</v>
      </c>
      <c r="B29" s="531" t="s">
        <v>1551</v>
      </c>
      <c r="C29" s="532" t="s">
        <v>1552</v>
      </c>
      <c r="D29" s="533" t="s">
        <v>1522</v>
      </c>
      <c r="E29" s="534" t="s">
        <v>1553</v>
      </c>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7"/>
      <c r="AY29" s="517"/>
      <c r="AZ29" s="517"/>
      <c r="BA29" s="517"/>
      <c r="BB29" s="517"/>
      <c r="BC29" s="517"/>
      <c r="BD29" s="517"/>
      <c r="BE29" s="517"/>
      <c r="BF29" s="517"/>
      <c r="BG29" s="517"/>
      <c r="BH29" s="517"/>
      <c r="BI29" s="517"/>
      <c r="BJ29" s="517"/>
      <c r="BK29" s="517"/>
      <c r="BL29" s="517"/>
      <c r="BM29" s="517"/>
      <c r="BN29" s="517"/>
      <c r="BO29" s="517"/>
      <c r="BP29" s="517"/>
      <c r="BQ29" s="517"/>
      <c r="BR29" s="517"/>
      <c r="BS29" s="517"/>
      <c r="BT29" s="517"/>
      <c r="BU29" s="517"/>
      <c r="BV29" s="517"/>
      <c r="BW29" s="517"/>
      <c r="BX29" s="517"/>
      <c r="BY29" s="517"/>
      <c r="BZ29" s="517"/>
      <c r="CA29" s="517"/>
      <c r="CB29" s="517"/>
      <c r="CC29" s="517"/>
      <c r="CD29" s="517"/>
      <c r="CE29" s="517"/>
      <c r="CF29" s="517"/>
      <c r="CG29" s="517"/>
      <c r="CH29" s="517"/>
      <c r="CI29" s="517"/>
      <c r="CJ29" s="517"/>
      <c r="CK29" s="517"/>
      <c r="CL29" s="517"/>
      <c r="CM29" s="517"/>
      <c r="CN29" s="517"/>
      <c r="CO29" s="517"/>
      <c r="CP29" s="517"/>
      <c r="CQ29" s="517"/>
      <c r="CR29" s="517"/>
      <c r="CS29" s="517"/>
      <c r="CT29" s="517"/>
      <c r="CU29" s="517"/>
      <c r="CV29" s="517"/>
      <c r="CW29" s="517"/>
      <c r="CX29" s="517"/>
      <c r="CY29" s="517"/>
      <c r="CZ29" s="517"/>
      <c r="DA29" s="517"/>
      <c r="DB29" s="517"/>
      <c r="DC29" s="517"/>
      <c r="DD29" s="517"/>
      <c r="DE29" s="517"/>
      <c r="DF29" s="517"/>
      <c r="DG29" s="517"/>
      <c r="DH29" s="517"/>
      <c r="DI29" s="517"/>
      <c r="DJ29" s="517"/>
      <c r="DK29" s="517"/>
      <c r="DL29" s="517"/>
      <c r="DM29" s="517"/>
      <c r="DN29" s="517"/>
      <c r="DO29" s="517"/>
      <c r="DP29" s="517"/>
      <c r="DQ29" s="517"/>
      <c r="DR29" s="517"/>
      <c r="DS29" s="517"/>
      <c r="DT29" s="517"/>
      <c r="DU29" s="517"/>
      <c r="DV29" s="517"/>
      <c r="DW29" s="517"/>
      <c r="DX29" s="517"/>
      <c r="DY29" s="517"/>
      <c r="DZ29" s="517"/>
      <c r="EA29" s="517"/>
      <c r="EB29" s="517"/>
      <c r="EC29" s="517"/>
      <c r="ED29" s="517"/>
      <c r="EE29" s="517"/>
      <c r="EF29" s="517"/>
      <c r="EG29" s="517"/>
      <c r="EH29" s="517"/>
      <c r="EI29" s="517"/>
      <c r="EJ29" s="517"/>
      <c r="EK29" s="517"/>
      <c r="EL29" s="517"/>
      <c r="EM29" s="517"/>
      <c r="EN29" s="517"/>
      <c r="EO29" s="517"/>
      <c r="EP29" s="517"/>
      <c r="EQ29" s="517"/>
      <c r="ER29" s="517"/>
      <c r="ES29" s="517"/>
      <c r="ET29" s="517"/>
      <c r="EU29" s="517"/>
      <c r="EV29" s="517"/>
      <c r="EW29" s="517"/>
      <c r="EX29" s="517"/>
      <c r="EY29" s="517"/>
      <c r="EZ29" s="517"/>
      <c r="FA29" s="517"/>
      <c r="FB29" s="517"/>
      <c r="FC29" s="517"/>
      <c r="FD29" s="517"/>
      <c r="FE29" s="517"/>
      <c r="FF29" s="517"/>
      <c r="FG29" s="517"/>
      <c r="FH29" s="517"/>
      <c r="FI29" s="517"/>
      <c r="FJ29" s="517"/>
      <c r="FK29" s="517"/>
      <c r="FL29" s="517"/>
      <c r="FM29" s="517"/>
      <c r="FN29" s="517"/>
      <c r="FO29" s="517"/>
      <c r="FP29" s="517"/>
      <c r="FQ29" s="517"/>
      <c r="FR29" s="517"/>
      <c r="FS29" s="517"/>
    </row>
    <row r="30" spans="1:175" s="542" customFormat="1" ht="30">
      <c r="A30" s="525">
        <v>14</v>
      </c>
      <c r="B30" s="531" t="s">
        <v>1554</v>
      </c>
      <c r="C30" s="532" t="s">
        <v>1555</v>
      </c>
      <c r="D30" s="533" t="s">
        <v>1522</v>
      </c>
      <c r="E30" s="534" t="s">
        <v>1556</v>
      </c>
      <c r="F30" s="517"/>
      <c r="G30" s="517"/>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517"/>
      <c r="AY30" s="517"/>
      <c r="AZ30" s="517"/>
      <c r="BA30" s="517"/>
      <c r="BB30" s="517"/>
      <c r="BC30" s="517"/>
      <c r="BD30" s="517"/>
      <c r="BE30" s="517"/>
      <c r="BF30" s="517"/>
      <c r="BG30" s="517"/>
      <c r="BH30" s="517"/>
      <c r="BI30" s="517"/>
      <c r="BJ30" s="517"/>
      <c r="BK30" s="517"/>
      <c r="BL30" s="517"/>
      <c r="BM30" s="517"/>
      <c r="BN30" s="517"/>
      <c r="BO30" s="517"/>
      <c r="BP30" s="517"/>
      <c r="BQ30" s="517"/>
      <c r="BR30" s="517"/>
      <c r="BS30" s="517"/>
      <c r="BT30" s="517"/>
      <c r="BU30" s="517"/>
      <c r="BV30" s="517"/>
      <c r="BW30" s="517"/>
      <c r="BX30" s="517"/>
      <c r="BY30" s="517"/>
      <c r="BZ30" s="517"/>
      <c r="CA30" s="517"/>
      <c r="CB30" s="517"/>
      <c r="CC30" s="517"/>
      <c r="CD30" s="517"/>
      <c r="CE30" s="517"/>
      <c r="CF30" s="517"/>
      <c r="CG30" s="517"/>
      <c r="CH30" s="517"/>
      <c r="CI30" s="517"/>
      <c r="CJ30" s="517"/>
      <c r="CK30" s="517"/>
      <c r="CL30" s="517"/>
      <c r="CM30" s="517"/>
      <c r="CN30" s="517"/>
      <c r="CO30" s="517"/>
      <c r="CP30" s="517"/>
      <c r="CQ30" s="517"/>
      <c r="CR30" s="517"/>
      <c r="CS30" s="517"/>
      <c r="CT30" s="517"/>
      <c r="CU30" s="517"/>
      <c r="CV30" s="517"/>
      <c r="CW30" s="517"/>
      <c r="CX30" s="517"/>
      <c r="CY30" s="517"/>
      <c r="CZ30" s="517"/>
      <c r="DA30" s="517"/>
      <c r="DB30" s="517"/>
      <c r="DC30" s="517"/>
      <c r="DD30" s="517"/>
      <c r="DE30" s="517"/>
      <c r="DF30" s="517"/>
      <c r="DG30" s="517"/>
      <c r="DH30" s="517"/>
      <c r="DI30" s="517"/>
      <c r="DJ30" s="517"/>
      <c r="DK30" s="517"/>
      <c r="DL30" s="517"/>
      <c r="DM30" s="517"/>
      <c r="DN30" s="517"/>
      <c r="DO30" s="517"/>
      <c r="DP30" s="517"/>
      <c r="DQ30" s="517"/>
      <c r="DR30" s="517"/>
      <c r="DS30" s="517"/>
      <c r="DT30" s="517"/>
      <c r="DU30" s="517"/>
      <c r="DV30" s="517"/>
      <c r="DW30" s="517"/>
      <c r="DX30" s="517"/>
      <c r="DY30" s="517"/>
      <c r="DZ30" s="517"/>
      <c r="EA30" s="517"/>
      <c r="EB30" s="517"/>
      <c r="EC30" s="517"/>
      <c r="ED30" s="517"/>
      <c r="EE30" s="517"/>
      <c r="EF30" s="517"/>
      <c r="EG30" s="517"/>
      <c r="EH30" s="517"/>
      <c r="EI30" s="517"/>
      <c r="EJ30" s="517"/>
      <c r="EK30" s="517"/>
      <c r="EL30" s="517"/>
      <c r="EM30" s="517"/>
      <c r="EN30" s="517"/>
      <c r="EO30" s="517"/>
      <c r="EP30" s="517"/>
      <c r="EQ30" s="517"/>
      <c r="ER30" s="517"/>
      <c r="ES30" s="517"/>
      <c r="ET30" s="517"/>
      <c r="EU30" s="517"/>
      <c r="EV30" s="517"/>
      <c r="EW30" s="517"/>
      <c r="EX30" s="517"/>
      <c r="EY30" s="517"/>
      <c r="EZ30" s="517"/>
      <c r="FA30" s="517"/>
      <c r="FB30" s="517"/>
      <c r="FC30" s="517"/>
      <c r="FD30" s="517"/>
      <c r="FE30" s="517"/>
      <c r="FF30" s="517"/>
      <c r="FG30" s="517"/>
      <c r="FH30" s="517"/>
      <c r="FI30" s="517"/>
      <c r="FJ30" s="517"/>
      <c r="FK30" s="517"/>
      <c r="FL30" s="517"/>
      <c r="FM30" s="517"/>
      <c r="FN30" s="517"/>
      <c r="FO30" s="517"/>
      <c r="FP30" s="517"/>
      <c r="FQ30" s="517"/>
      <c r="FR30" s="517"/>
      <c r="FS30" s="517"/>
    </row>
    <row r="31" spans="1:175" s="542" customFormat="1" ht="15">
      <c r="A31" s="525">
        <v>15</v>
      </c>
      <c r="B31" s="531" t="s">
        <v>1557</v>
      </c>
      <c r="C31" s="532" t="s">
        <v>1558</v>
      </c>
      <c r="D31" s="533" t="s">
        <v>1522</v>
      </c>
      <c r="E31" s="534" t="s">
        <v>1529</v>
      </c>
      <c r="F31" s="517"/>
      <c r="G31" s="517"/>
      <c r="H31" s="517"/>
      <c r="I31" s="517"/>
      <c r="J31" s="517"/>
      <c r="K31" s="517"/>
      <c r="L31" s="517"/>
      <c r="M31" s="517"/>
      <c r="N31" s="517"/>
      <c r="O31" s="517"/>
      <c r="P31" s="517"/>
      <c r="Q31" s="517"/>
      <c r="R31" s="517"/>
      <c r="S31" s="517"/>
      <c r="T31" s="517"/>
      <c r="U31" s="517"/>
      <c r="V31" s="517"/>
      <c r="W31" s="517"/>
      <c r="X31" s="517"/>
      <c r="Y31" s="517"/>
      <c r="Z31" s="517"/>
      <c r="AA31" s="517"/>
      <c r="AB31" s="517"/>
      <c r="AC31" s="517"/>
      <c r="AD31" s="517"/>
      <c r="AE31" s="517"/>
      <c r="AF31" s="517"/>
      <c r="AG31" s="517"/>
      <c r="AH31" s="517"/>
      <c r="AI31" s="517"/>
      <c r="AJ31" s="517"/>
      <c r="AK31" s="517"/>
      <c r="AL31" s="517"/>
      <c r="AM31" s="517"/>
      <c r="AN31" s="517"/>
      <c r="AO31" s="517"/>
      <c r="AP31" s="517"/>
      <c r="AQ31" s="517"/>
      <c r="AR31" s="517"/>
      <c r="AS31" s="517"/>
      <c r="AT31" s="517"/>
      <c r="AU31" s="517"/>
      <c r="AV31" s="517"/>
      <c r="AW31" s="517"/>
      <c r="AX31" s="517"/>
      <c r="AY31" s="517"/>
      <c r="AZ31" s="517"/>
      <c r="BA31" s="517"/>
      <c r="BB31" s="517"/>
      <c r="BC31" s="517"/>
      <c r="BD31" s="517"/>
      <c r="BE31" s="517"/>
      <c r="BF31" s="517"/>
      <c r="BG31" s="517"/>
      <c r="BH31" s="517"/>
      <c r="BI31" s="517"/>
      <c r="BJ31" s="517"/>
      <c r="BK31" s="517"/>
      <c r="BL31" s="517"/>
      <c r="BM31" s="517"/>
      <c r="BN31" s="517"/>
      <c r="BO31" s="517"/>
      <c r="BP31" s="517"/>
      <c r="BQ31" s="517"/>
      <c r="BR31" s="517"/>
      <c r="BS31" s="517"/>
      <c r="BT31" s="517"/>
      <c r="BU31" s="517"/>
      <c r="BV31" s="517"/>
      <c r="BW31" s="517"/>
      <c r="BX31" s="517"/>
      <c r="BY31" s="517"/>
      <c r="BZ31" s="517"/>
      <c r="CA31" s="517"/>
      <c r="CB31" s="517"/>
      <c r="CC31" s="517"/>
      <c r="CD31" s="517"/>
      <c r="CE31" s="517"/>
      <c r="CF31" s="517"/>
      <c r="CG31" s="517"/>
      <c r="CH31" s="517"/>
      <c r="CI31" s="517"/>
      <c r="CJ31" s="517"/>
      <c r="CK31" s="517"/>
      <c r="CL31" s="517"/>
      <c r="CM31" s="517"/>
      <c r="CN31" s="517"/>
      <c r="CO31" s="517"/>
      <c r="CP31" s="517"/>
      <c r="CQ31" s="517"/>
      <c r="CR31" s="517"/>
      <c r="CS31" s="517"/>
      <c r="CT31" s="517"/>
      <c r="CU31" s="517"/>
      <c r="CV31" s="517"/>
      <c r="CW31" s="517"/>
      <c r="CX31" s="517"/>
      <c r="CY31" s="517"/>
      <c r="CZ31" s="517"/>
      <c r="DA31" s="517"/>
      <c r="DB31" s="517"/>
      <c r="DC31" s="517"/>
      <c r="DD31" s="517"/>
      <c r="DE31" s="517"/>
      <c r="DF31" s="517"/>
      <c r="DG31" s="517"/>
      <c r="DH31" s="517"/>
      <c r="DI31" s="517"/>
      <c r="DJ31" s="517"/>
      <c r="DK31" s="517"/>
      <c r="DL31" s="517"/>
      <c r="DM31" s="517"/>
      <c r="DN31" s="517"/>
      <c r="DO31" s="517"/>
      <c r="DP31" s="517"/>
      <c r="DQ31" s="517"/>
      <c r="DR31" s="517"/>
      <c r="DS31" s="517"/>
      <c r="DT31" s="517"/>
      <c r="DU31" s="517"/>
      <c r="DV31" s="517"/>
      <c r="DW31" s="517"/>
      <c r="DX31" s="517"/>
      <c r="DY31" s="517"/>
      <c r="DZ31" s="517"/>
      <c r="EA31" s="517"/>
      <c r="EB31" s="517"/>
      <c r="EC31" s="517"/>
      <c r="ED31" s="517"/>
      <c r="EE31" s="517"/>
      <c r="EF31" s="517"/>
      <c r="EG31" s="517"/>
      <c r="EH31" s="517"/>
      <c r="EI31" s="517"/>
      <c r="EJ31" s="517"/>
      <c r="EK31" s="517"/>
      <c r="EL31" s="517"/>
      <c r="EM31" s="517"/>
      <c r="EN31" s="517"/>
      <c r="EO31" s="517"/>
      <c r="EP31" s="517"/>
      <c r="EQ31" s="517"/>
      <c r="ER31" s="517"/>
      <c r="ES31" s="517"/>
      <c r="ET31" s="517"/>
      <c r="EU31" s="517"/>
      <c r="EV31" s="517"/>
      <c r="EW31" s="517"/>
      <c r="EX31" s="517"/>
      <c r="EY31" s="517"/>
      <c r="EZ31" s="517"/>
      <c r="FA31" s="517"/>
      <c r="FB31" s="517"/>
      <c r="FC31" s="517"/>
      <c r="FD31" s="517"/>
      <c r="FE31" s="517"/>
      <c r="FF31" s="517"/>
      <c r="FG31" s="517"/>
      <c r="FH31" s="517"/>
      <c r="FI31" s="517"/>
      <c r="FJ31" s="517"/>
      <c r="FK31" s="517"/>
      <c r="FL31" s="517"/>
      <c r="FM31" s="517"/>
      <c r="FN31" s="517"/>
      <c r="FO31" s="517"/>
      <c r="FP31" s="517"/>
      <c r="FQ31" s="517"/>
      <c r="FR31" s="517"/>
      <c r="FS31" s="517"/>
    </row>
    <row r="32" spans="1:175" s="542" customFormat="1" ht="15">
      <c r="A32" s="525">
        <v>16</v>
      </c>
      <c r="B32" s="531" t="s">
        <v>1559</v>
      </c>
      <c r="C32" s="532" t="s">
        <v>1560</v>
      </c>
      <c r="D32" s="533" t="s">
        <v>1522</v>
      </c>
      <c r="E32" s="534" t="s">
        <v>1561</v>
      </c>
      <c r="F32" s="517"/>
      <c r="G32" s="517"/>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517"/>
      <c r="AY32" s="517"/>
      <c r="AZ32" s="517"/>
      <c r="BA32" s="517"/>
      <c r="BB32" s="517"/>
      <c r="BC32" s="517"/>
      <c r="BD32" s="517"/>
      <c r="BE32" s="517"/>
      <c r="BF32" s="517"/>
      <c r="BG32" s="517"/>
      <c r="BH32" s="517"/>
      <c r="BI32" s="517"/>
      <c r="BJ32" s="517"/>
      <c r="BK32" s="517"/>
      <c r="BL32" s="517"/>
      <c r="BM32" s="517"/>
      <c r="BN32" s="517"/>
      <c r="BO32" s="517"/>
      <c r="BP32" s="517"/>
      <c r="BQ32" s="517"/>
      <c r="BR32" s="517"/>
      <c r="BS32" s="517"/>
      <c r="BT32" s="517"/>
      <c r="BU32" s="517"/>
      <c r="BV32" s="517"/>
      <c r="BW32" s="517"/>
      <c r="BX32" s="517"/>
      <c r="BY32" s="517"/>
      <c r="BZ32" s="517"/>
      <c r="CA32" s="517"/>
      <c r="CB32" s="517"/>
      <c r="CC32" s="517"/>
      <c r="CD32" s="517"/>
      <c r="CE32" s="517"/>
      <c r="CF32" s="517"/>
      <c r="CG32" s="517"/>
      <c r="CH32" s="517"/>
      <c r="CI32" s="517"/>
      <c r="CJ32" s="517"/>
      <c r="CK32" s="517"/>
      <c r="CL32" s="517"/>
      <c r="CM32" s="517"/>
      <c r="CN32" s="517"/>
      <c r="CO32" s="517"/>
      <c r="CP32" s="517"/>
      <c r="CQ32" s="517"/>
      <c r="CR32" s="517"/>
      <c r="CS32" s="517"/>
      <c r="CT32" s="517"/>
      <c r="CU32" s="517"/>
      <c r="CV32" s="517"/>
      <c r="CW32" s="517"/>
      <c r="CX32" s="517"/>
      <c r="CY32" s="517"/>
      <c r="CZ32" s="517"/>
      <c r="DA32" s="517"/>
      <c r="DB32" s="517"/>
      <c r="DC32" s="517"/>
      <c r="DD32" s="517"/>
      <c r="DE32" s="517"/>
      <c r="DF32" s="517"/>
      <c r="DG32" s="517"/>
      <c r="DH32" s="517"/>
      <c r="DI32" s="517"/>
      <c r="DJ32" s="517"/>
      <c r="DK32" s="517"/>
      <c r="DL32" s="517"/>
      <c r="DM32" s="517"/>
      <c r="DN32" s="517"/>
      <c r="DO32" s="517"/>
      <c r="DP32" s="517"/>
      <c r="DQ32" s="517"/>
      <c r="DR32" s="517"/>
      <c r="DS32" s="517"/>
      <c r="DT32" s="517"/>
      <c r="DU32" s="517"/>
      <c r="DV32" s="517"/>
      <c r="DW32" s="517"/>
      <c r="DX32" s="517"/>
      <c r="DY32" s="517"/>
      <c r="DZ32" s="517"/>
      <c r="EA32" s="517"/>
      <c r="EB32" s="517"/>
      <c r="EC32" s="517"/>
      <c r="ED32" s="517"/>
      <c r="EE32" s="517"/>
      <c r="EF32" s="517"/>
      <c r="EG32" s="517"/>
      <c r="EH32" s="517"/>
      <c r="EI32" s="517"/>
      <c r="EJ32" s="517"/>
      <c r="EK32" s="517"/>
      <c r="EL32" s="517"/>
      <c r="EM32" s="517"/>
      <c r="EN32" s="517"/>
      <c r="EO32" s="517"/>
      <c r="EP32" s="517"/>
      <c r="EQ32" s="517"/>
      <c r="ER32" s="517"/>
      <c r="ES32" s="517"/>
      <c r="ET32" s="517"/>
      <c r="EU32" s="517"/>
      <c r="EV32" s="517"/>
      <c r="EW32" s="517"/>
      <c r="EX32" s="517"/>
      <c r="EY32" s="517"/>
      <c r="EZ32" s="517"/>
      <c r="FA32" s="517"/>
      <c r="FB32" s="517"/>
      <c r="FC32" s="517"/>
      <c r="FD32" s="517"/>
      <c r="FE32" s="517"/>
      <c r="FF32" s="517"/>
      <c r="FG32" s="517"/>
      <c r="FH32" s="517"/>
      <c r="FI32" s="517"/>
      <c r="FJ32" s="517"/>
      <c r="FK32" s="517"/>
      <c r="FL32" s="517"/>
      <c r="FM32" s="517"/>
      <c r="FN32" s="517"/>
      <c r="FO32" s="517"/>
      <c r="FP32" s="517"/>
      <c r="FQ32" s="517"/>
      <c r="FR32" s="517"/>
      <c r="FS32" s="517"/>
    </row>
    <row r="33" spans="1:175" s="542" customFormat="1" ht="15">
      <c r="A33" s="525">
        <v>17</v>
      </c>
      <c r="B33" s="531" t="s">
        <v>1562</v>
      </c>
      <c r="C33" s="532" t="s">
        <v>1563</v>
      </c>
      <c r="D33" s="533" t="s">
        <v>1522</v>
      </c>
      <c r="E33" s="534" t="s">
        <v>1561</v>
      </c>
      <c r="F33" s="517"/>
      <c r="G33" s="517"/>
      <c r="H33" s="517"/>
      <c r="I33" s="517"/>
      <c r="J33" s="517"/>
      <c r="K33" s="517"/>
      <c r="L33" s="517"/>
      <c r="M33" s="517"/>
      <c r="N33" s="517"/>
      <c r="O33" s="517"/>
      <c r="P33" s="517"/>
      <c r="Q33" s="517"/>
      <c r="R33" s="517"/>
      <c r="S33" s="517"/>
      <c r="T33" s="517"/>
      <c r="U33" s="517"/>
      <c r="V33" s="517"/>
      <c r="W33" s="517"/>
      <c r="X33" s="517"/>
      <c r="Y33" s="517"/>
      <c r="Z33" s="517"/>
      <c r="AA33" s="517"/>
      <c r="AB33" s="517"/>
      <c r="AC33" s="517"/>
      <c r="AD33" s="517"/>
      <c r="AE33" s="517"/>
      <c r="AF33" s="517"/>
      <c r="AG33" s="517"/>
      <c r="AH33" s="517"/>
      <c r="AI33" s="517"/>
      <c r="AJ33" s="517"/>
      <c r="AK33" s="517"/>
      <c r="AL33" s="517"/>
      <c r="AM33" s="517"/>
      <c r="AN33" s="517"/>
      <c r="AO33" s="517"/>
      <c r="AP33" s="517"/>
      <c r="AQ33" s="517"/>
      <c r="AR33" s="517"/>
      <c r="AS33" s="517"/>
      <c r="AT33" s="517"/>
      <c r="AU33" s="517"/>
      <c r="AV33" s="517"/>
      <c r="AW33" s="517"/>
      <c r="AX33" s="517"/>
      <c r="AY33" s="517"/>
      <c r="AZ33" s="517"/>
      <c r="BA33" s="517"/>
      <c r="BB33" s="517"/>
      <c r="BC33" s="517"/>
      <c r="BD33" s="517"/>
      <c r="BE33" s="517"/>
      <c r="BF33" s="517"/>
      <c r="BG33" s="517"/>
      <c r="BH33" s="517"/>
      <c r="BI33" s="517"/>
      <c r="BJ33" s="517"/>
      <c r="BK33" s="517"/>
      <c r="BL33" s="517"/>
      <c r="BM33" s="517"/>
      <c r="BN33" s="517"/>
      <c r="BO33" s="517"/>
      <c r="BP33" s="517"/>
      <c r="BQ33" s="517"/>
      <c r="BR33" s="517"/>
      <c r="BS33" s="517"/>
      <c r="BT33" s="517"/>
      <c r="BU33" s="517"/>
      <c r="BV33" s="517"/>
      <c r="BW33" s="517"/>
      <c r="BX33" s="517"/>
      <c r="BY33" s="517"/>
      <c r="BZ33" s="517"/>
      <c r="CA33" s="517"/>
      <c r="CB33" s="517"/>
      <c r="CC33" s="517"/>
      <c r="CD33" s="517"/>
      <c r="CE33" s="517"/>
      <c r="CF33" s="517"/>
      <c r="CG33" s="517"/>
      <c r="CH33" s="517"/>
      <c r="CI33" s="517"/>
      <c r="CJ33" s="517"/>
      <c r="CK33" s="517"/>
      <c r="CL33" s="517"/>
      <c r="CM33" s="517"/>
      <c r="CN33" s="517"/>
      <c r="CO33" s="517"/>
      <c r="CP33" s="517"/>
      <c r="CQ33" s="517"/>
      <c r="CR33" s="517"/>
      <c r="CS33" s="517"/>
      <c r="CT33" s="517"/>
      <c r="CU33" s="517"/>
      <c r="CV33" s="517"/>
      <c r="CW33" s="517"/>
      <c r="CX33" s="517"/>
      <c r="CY33" s="517"/>
      <c r="CZ33" s="517"/>
      <c r="DA33" s="517"/>
      <c r="DB33" s="517"/>
      <c r="DC33" s="517"/>
      <c r="DD33" s="517"/>
      <c r="DE33" s="517"/>
      <c r="DF33" s="517"/>
      <c r="DG33" s="517"/>
      <c r="DH33" s="517"/>
      <c r="DI33" s="517"/>
      <c r="DJ33" s="517"/>
      <c r="DK33" s="517"/>
      <c r="DL33" s="517"/>
      <c r="DM33" s="517"/>
      <c r="DN33" s="517"/>
      <c r="DO33" s="517"/>
      <c r="DP33" s="517"/>
      <c r="DQ33" s="517"/>
      <c r="DR33" s="517"/>
      <c r="DS33" s="517"/>
      <c r="DT33" s="517"/>
      <c r="DU33" s="517"/>
      <c r="DV33" s="517"/>
      <c r="DW33" s="517"/>
      <c r="DX33" s="517"/>
      <c r="DY33" s="517"/>
      <c r="DZ33" s="517"/>
      <c r="EA33" s="517"/>
      <c r="EB33" s="517"/>
      <c r="EC33" s="517"/>
      <c r="ED33" s="517"/>
      <c r="EE33" s="517"/>
      <c r="EF33" s="517"/>
      <c r="EG33" s="517"/>
      <c r="EH33" s="517"/>
      <c r="EI33" s="517"/>
      <c r="EJ33" s="517"/>
      <c r="EK33" s="517"/>
      <c r="EL33" s="517"/>
      <c r="EM33" s="517"/>
      <c r="EN33" s="517"/>
      <c r="EO33" s="517"/>
      <c r="EP33" s="517"/>
      <c r="EQ33" s="517"/>
      <c r="ER33" s="517"/>
      <c r="ES33" s="517"/>
      <c r="ET33" s="517"/>
      <c r="EU33" s="517"/>
      <c r="EV33" s="517"/>
      <c r="EW33" s="517"/>
      <c r="EX33" s="517"/>
      <c r="EY33" s="517"/>
      <c r="EZ33" s="517"/>
      <c r="FA33" s="517"/>
      <c r="FB33" s="517"/>
      <c r="FC33" s="517"/>
      <c r="FD33" s="517"/>
      <c r="FE33" s="517"/>
      <c r="FF33" s="517"/>
      <c r="FG33" s="517"/>
      <c r="FH33" s="517"/>
      <c r="FI33" s="517"/>
      <c r="FJ33" s="517"/>
      <c r="FK33" s="517"/>
      <c r="FL33" s="517"/>
      <c r="FM33" s="517"/>
      <c r="FN33" s="517"/>
      <c r="FO33" s="517"/>
      <c r="FP33" s="517"/>
      <c r="FQ33" s="517"/>
      <c r="FR33" s="517"/>
      <c r="FS33" s="517"/>
    </row>
    <row r="34" spans="1:175" s="542" customFormat="1" ht="15">
      <c r="A34" s="525">
        <v>18</v>
      </c>
      <c r="B34" s="531" t="s">
        <v>1564</v>
      </c>
      <c r="C34" s="532" t="s">
        <v>1565</v>
      </c>
      <c r="D34" s="533" t="s">
        <v>1522</v>
      </c>
      <c r="E34" s="534" t="s">
        <v>1566</v>
      </c>
      <c r="F34" s="517"/>
      <c r="G34" s="517"/>
      <c r="H34" s="517"/>
      <c r="I34" s="517"/>
      <c r="J34" s="517"/>
      <c r="K34" s="517"/>
      <c r="L34" s="517"/>
      <c r="M34" s="517"/>
      <c r="N34" s="517"/>
      <c r="O34" s="517"/>
      <c r="P34" s="517"/>
      <c r="Q34" s="517"/>
      <c r="R34" s="517"/>
      <c r="S34" s="517"/>
      <c r="T34" s="517"/>
      <c r="U34" s="517"/>
      <c r="V34" s="517"/>
      <c r="W34" s="517"/>
      <c r="X34" s="517"/>
      <c r="Y34" s="517"/>
      <c r="Z34" s="517"/>
      <c r="AA34" s="517"/>
      <c r="AB34" s="517"/>
      <c r="AC34" s="517"/>
      <c r="AD34" s="517"/>
      <c r="AE34" s="517"/>
      <c r="AF34" s="517"/>
      <c r="AG34" s="517"/>
      <c r="AH34" s="517"/>
      <c r="AI34" s="517"/>
      <c r="AJ34" s="517"/>
      <c r="AK34" s="517"/>
      <c r="AL34" s="517"/>
      <c r="AM34" s="517"/>
      <c r="AN34" s="517"/>
      <c r="AO34" s="517"/>
      <c r="AP34" s="517"/>
      <c r="AQ34" s="517"/>
      <c r="AR34" s="517"/>
      <c r="AS34" s="517"/>
      <c r="AT34" s="517"/>
      <c r="AU34" s="517"/>
      <c r="AV34" s="517"/>
      <c r="AW34" s="517"/>
      <c r="AX34" s="517"/>
      <c r="AY34" s="517"/>
      <c r="AZ34" s="517"/>
      <c r="BA34" s="517"/>
      <c r="BB34" s="517"/>
      <c r="BC34" s="517"/>
      <c r="BD34" s="517"/>
      <c r="BE34" s="517"/>
      <c r="BF34" s="517"/>
      <c r="BG34" s="517"/>
      <c r="BH34" s="517"/>
      <c r="BI34" s="517"/>
      <c r="BJ34" s="517"/>
      <c r="BK34" s="517"/>
      <c r="BL34" s="517"/>
      <c r="BM34" s="517"/>
      <c r="BN34" s="517"/>
      <c r="BO34" s="517"/>
      <c r="BP34" s="517"/>
      <c r="BQ34" s="517"/>
      <c r="BR34" s="517"/>
      <c r="BS34" s="517"/>
      <c r="BT34" s="517"/>
      <c r="BU34" s="517"/>
      <c r="BV34" s="517"/>
      <c r="BW34" s="517"/>
      <c r="BX34" s="517"/>
      <c r="BY34" s="517"/>
      <c r="BZ34" s="517"/>
      <c r="CA34" s="517"/>
      <c r="CB34" s="517"/>
      <c r="CC34" s="517"/>
      <c r="CD34" s="517"/>
      <c r="CE34" s="517"/>
      <c r="CF34" s="517"/>
      <c r="CG34" s="517"/>
      <c r="CH34" s="517"/>
      <c r="CI34" s="517"/>
      <c r="CJ34" s="517"/>
      <c r="CK34" s="517"/>
      <c r="CL34" s="517"/>
      <c r="CM34" s="517"/>
      <c r="CN34" s="517"/>
      <c r="CO34" s="517"/>
      <c r="CP34" s="517"/>
      <c r="CQ34" s="517"/>
      <c r="CR34" s="517"/>
      <c r="CS34" s="517"/>
      <c r="CT34" s="517"/>
      <c r="CU34" s="517"/>
      <c r="CV34" s="517"/>
      <c r="CW34" s="517"/>
      <c r="CX34" s="517"/>
      <c r="CY34" s="517"/>
      <c r="CZ34" s="517"/>
      <c r="DA34" s="517"/>
      <c r="DB34" s="517"/>
      <c r="DC34" s="517"/>
      <c r="DD34" s="517"/>
      <c r="DE34" s="517"/>
      <c r="DF34" s="517"/>
      <c r="DG34" s="517"/>
      <c r="DH34" s="517"/>
      <c r="DI34" s="517"/>
      <c r="DJ34" s="517"/>
      <c r="DK34" s="517"/>
      <c r="DL34" s="517"/>
      <c r="DM34" s="517"/>
      <c r="DN34" s="517"/>
      <c r="DO34" s="517"/>
      <c r="DP34" s="517"/>
      <c r="DQ34" s="517"/>
      <c r="DR34" s="517"/>
      <c r="DS34" s="517"/>
      <c r="DT34" s="517"/>
      <c r="DU34" s="517"/>
      <c r="DV34" s="517"/>
      <c r="DW34" s="517"/>
      <c r="DX34" s="517"/>
      <c r="DY34" s="517"/>
      <c r="DZ34" s="517"/>
      <c r="EA34" s="517"/>
      <c r="EB34" s="517"/>
      <c r="EC34" s="517"/>
      <c r="ED34" s="517"/>
      <c r="EE34" s="517"/>
      <c r="EF34" s="517"/>
      <c r="EG34" s="517"/>
      <c r="EH34" s="517"/>
      <c r="EI34" s="517"/>
      <c r="EJ34" s="517"/>
      <c r="EK34" s="517"/>
      <c r="EL34" s="517"/>
      <c r="EM34" s="517"/>
      <c r="EN34" s="517"/>
      <c r="EO34" s="517"/>
      <c r="EP34" s="517"/>
      <c r="EQ34" s="517"/>
      <c r="ER34" s="517"/>
      <c r="ES34" s="517"/>
      <c r="ET34" s="517"/>
      <c r="EU34" s="517"/>
      <c r="EV34" s="517"/>
      <c r="EW34" s="517"/>
      <c r="EX34" s="517"/>
      <c r="EY34" s="517"/>
      <c r="EZ34" s="517"/>
      <c r="FA34" s="517"/>
      <c r="FB34" s="517"/>
      <c r="FC34" s="517"/>
      <c r="FD34" s="517"/>
      <c r="FE34" s="517"/>
      <c r="FF34" s="517"/>
      <c r="FG34" s="517"/>
      <c r="FH34" s="517"/>
      <c r="FI34" s="517"/>
      <c r="FJ34" s="517"/>
      <c r="FK34" s="517"/>
      <c r="FL34" s="517"/>
      <c r="FM34" s="517"/>
      <c r="FN34" s="517"/>
      <c r="FO34" s="517"/>
      <c r="FP34" s="517"/>
      <c r="FQ34" s="517"/>
      <c r="FR34" s="517"/>
      <c r="FS34" s="517"/>
    </row>
    <row r="35" spans="1:175" s="542" customFormat="1" ht="15">
      <c r="A35" s="525">
        <v>19</v>
      </c>
      <c r="B35" s="531" t="s">
        <v>1567</v>
      </c>
      <c r="C35" s="532" t="s">
        <v>1568</v>
      </c>
      <c r="D35" s="533" t="s">
        <v>1522</v>
      </c>
      <c r="E35" s="534" t="s">
        <v>1566</v>
      </c>
      <c r="F35" s="517"/>
      <c r="G35" s="517"/>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7"/>
      <c r="AY35" s="517"/>
      <c r="AZ35" s="517"/>
      <c r="BA35" s="517"/>
      <c r="BB35" s="517"/>
      <c r="BC35" s="517"/>
      <c r="BD35" s="517"/>
      <c r="BE35" s="517"/>
      <c r="BF35" s="517"/>
      <c r="BG35" s="517"/>
      <c r="BH35" s="517"/>
      <c r="BI35" s="517"/>
      <c r="BJ35" s="517"/>
      <c r="BK35" s="517"/>
      <c r="BL35" s="517"/>
      <c r="BM35" s="517"/>
      <c r="BN35" s="517"/>
      <c r="BO35" s="517"/>
      <c r="BP35" s="517"/>
      <c r="BQ35" s="517"/>
      <c r="BR35" s="517"/>
      <c r="BS35" s="517"/>
      <c r="BT35" s="517"/>
      <c r="BU35" s="517"/>
      <c r="BV35" s="517"/>
      <c r="BW35" s="517"/>
      <c r="BX35" s="517"/>
      <c r="BY35" s="517"/>
      <c r="BZ35" s="517"/>
      <c r="CA35" s="517"/>
      <c r="CB35" s="517"/>
      <c r="CC35" s="517"/>
      <c r="CD35" s="517"/>
      <c r="CE35" s="517"/>
      <c r="CF35" s="517"/>
      <c r="CG35" s="517"/>
      <c r="CH35" s="517"/>
      <c r="CI35" s="517"/>
      <c r="CJ35" s="517"/>
      <c r="CK35" s="517"/>
      <c r="CL35" s="517"/>
      <c r="CM35" s="517"/>
      <c r="CN35" s="517"/>
      <c r="CO35" s="517"/>
      <c r="CP35" s="517"/>
      <c r="CQ35" s="517"/>
      <c r="CR35" s="517"/>
      <c r="CS35" s="517"/>
      <c r="CT35" s="517"/>
      <c r="CU35" s="517"/>
      <c r="CV35" s="517"/>
      <c r="CW35" s="517"/>
      <c r="CX35" s="517"/>
      <c r="CY35" s="517"/>
      <c r="CZ35" s="517"/>
      <c r="DA35" s="517"/>
      <c r="DB35" s="517"/>
      <c r="DC35" s="517"/>
      <c r="DD35" s="517"/>
      <c r="DE35" s="517"/>
      <c r="DF35" s="517"/>
      <c r="DG35" s="517"/>
      <c r="DH35" s="517"/>
      <c r="DI35" s="517"/>
      <c r="DJ35" s="517"/>
      <c r="DK35" s="517"/>
      <c r="DL35" s="517"/>
      <c r="DM35" s="517"/>
      <c r="DN35" s="517"/>
      <c r="DO35" s="517"/>
      <c r="DP35" s="517"/>
      <c r="DQ35" s="517"/>
      <c r="DR35" s="517"/>
      <c r="DS35" s="517"/>
      <c r="DT35" s="517"/>
      <c r="DU35" s="517"/>
      <c r="DV35" s="517"/>
      <c r="DW35" s="517"/>
      <c r="DX35" s="517"/>
      <c r="DY35" s="517"/>
      <c r="DZ35" s="517"/>
      <c r="EA35" s="517"/>
      <c r="EB35" s="517"/>
      <c r="EC35" s="517"/>
      <c r="ED35" s="517"/>
      <c r="EE35" s="517"/>
      <c r="EF35" s="517"/>
      <c r="EG35" s="517"/>
      <c r="EH35" s="517"/>
      <c r="EI35" s="517"/>
      <c r="EJ35" s="517"/>
      <c r="EK35" s="517"/>
      <c r="EL35" s="517"/>
      <c r="EM35" s="517"/>
      <c r="EN35" s="517"/>
      <c r="EO35" s="517"/>
      <c r="EP35" s="517"/>
      <c r="EQ35" s="517"/>
      <c r="ER35" s="517"/>
      <c r="ES35" s="517"/>
      <c r="ET35" s="517"/>
      <c r="EU35" s="517"/>
      <c r="EV35" s="517"/>
      <c r="EW35" s="517"/>
      <c r="EX35" s="517"/>
      <c r="EY35" s="517"/>
      <c r="EZ35" s="517"/>
      <c r="FA35" s="517"/>
      <c r="FB35" s="517"/>
      <c r="FC35" s="517"/>
      <c r="FD35" s="517"/>
      <c r="FE35" s="517"/>
      <c r="FF35" s="517"/>
      <c r="FG35" s="517"/>
      <c r="FH35" s="517"/>
      <c r="FI35" s="517"/>
      <c r="FJ35" s="517"/>
      <c r="FK35" s="517"/>
      <c r="FL35" s="517"/>
      <c r="FM35" s="517"/>
      <c r="FN35" s="517"/>
      <c r="FO35" s="517"/>
      <c r="FP35" s="517"/>
      <c r="FQ35" s="517"/>
      <c r="FR35" s="517"/>
      <c r="FS35" s="517"/>
    </row>
    <row r="36" spans="1:175" s="542" customFormat="1">
      <c r="A36" s="525">
        <v>20</v>
      </c>
      <c r="B36" s="531" t="s">
        <v>1569</v>
      </c>
      <c r="C36" s="532" t="s">
        <v>1570</v>
      </c>
      <c r="D36" s="533" t="s">
        <v>1522</v>
      </c>
      <c r="E36" s="543" t="s">
        <v>1571</v>
      </c>
      <c r="F36" s="517"/>
      <c r="G36" s="517"/>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7"/>
      <c r="AY36" s="517"/>
      <c r="AZ36" s="517"/>
      <c r="BA36" s="517"/>
      <c r="BB36" s="517"/>
      <c r="BC36" s="517"/>
      <c r="BD36" s="517"/>
      <c r="BE36" s="517"/>
      <c r="BF36" s="517"/>
      <c r="BG36" s="517"/>
      <c r="BH36" s="517"/>
      <c r="BI36" s="517"/>
      <c r="BJ36" s="517"/>
      <c r="BK36" s="517"/>
      <c r="BL36" s="517"/>
      <c r="BM36" s="517"/>
      <c r="BN36" s="517"/>
      <c r="BO36" s="517"/>
      <c r="BP36" s="517"/>
      <c r="BQ36" s="517"/>
      <c r="BR36" s="517"/>
      <c r="BS36" s="517"/>
      <c r="BT36" s="517"/>
      <c r="BU36" s="517"/>
      <c r="BV36" s="517"/>
      <c r="BW36" s="517"/>
      <c r="BX36" s="517"/>
      <c r="BY36" s="517"/>
      <c r="BZ36" s="517"/>
      <c r="CA36" s="517"/>
      <c r="CB36" s="517"/>
      <c r="CC36" s="517"/>
      <c r="CD36" s="517"/>
      <c r="CE36" s="517"/>
      <c r="CF36" s="517"/>
      <c r="CG36" s="517"/>
      <c r="CH36" s="517"/>
      <c r="CI36" s="517"/>
      <c r="CJ36" s="517"/>
      <c r="CK36" s="517"/>
      <c r="CL36" s="517"/>
      <c r="CM36" s="517"/>
      <c r="CN36" s="517"/>
      <c r="CO36" s="517"/>
      <c r="CP36" s="517"/>
      <c r="CQ36" s="517"/>
      <c r="CR36" s="517"/>
      <c r="CS36" s="517"/>
      <c r="CT36" s="517"/>
      <c r="CU36" s="517"/>
      <c r="CV36" s="517"/>
      <c r="CW36" s="517"/>
      <c r="CX36" s="517"/>
      <c r="CY36" s="517"/>
      <c r="CZ36" s="517"/>
      <c r="DA36" s="517"/>
      <c r="DB36" s="517"/>
      <c r="DC36" s="517"/>
      <c r="DD36" s="517"/>
      <c r="DE36" s="517"/>
      <c r="DF36" s="517"/>
      <c r="DG36" s="517"/>
      <c r="DH36" s="517"/>
      <c r="DI36" s="517"/>
      <c r="DJ36" s="517"/>
      <c r="DK36" s="517"/>
      <c r="DL36" s="517"/>
      <c r="DM36" s="517"/>
      <c r="DN36" s="517"/>
      <c r="DO36" s="517"/>
      <c r="DP36" s="517"/>
      <c r="DQ36" s="517"/>
      <c r="DR36" s="517"/>
      <c r="DS36" s="517"/>
      <c r="DT36" s="517"/>
      <c r="DU36" s="517"/>
      <c r="DV36" s="517"/>
      <c r="DW36" s="517"/>
      <c r="DX36" s="517"/>
      <c r="DY36" s="517"/>
      <c r="DZ36" s="517"/>
      <c r="EA36" s="517"/>
      <c r="EB36" s="517"/>
      <c r="EC36" s="517"/>
      <c r="ED36" s="517"/>
      <c r="EE36" s="517"/>
      <c r="EF36" s="517"/>
      <c r="EG36" s="517"/>
      <c r="EH36" s="517"/>
      <c r="EI36" s="517"/>
      <c r="EJ36" s="517"/>
      <c r="EK36" s="517"/>
      <c r="EL36" s="517"/>
      <c r="EM36" s="517"/>
      <c r="EN36" s="517"/>
      <c r="EO36" s="517"/>
      <c r="EP36" s="517"/>
      <c r="EQ36" s="517"/>
      <c r="ER36" s="517"/>
      <c r="ES36" s="517"/>
      <c r="ET36" s="517"/>
      <c r="EU36" s="517"/>
      <c r="EV36" s="517"/>
      <c r="EW36" s="517"/>
      <c r="EX36" s="517"/>
      <c r="EY36" s="517"/>
      <c r="EZ36" s="517"/>
      <c r="FA36" s="517"/>
      <c r="FB36" s="517"/>
      <c r="FC36" s="517"/>
      <c r="FD36" s="517"/>
      <c r="FE36" s="517"/>
      <c r="FF36" s="517"/>
      <c r="FG36" s="517"/>
      <c r="FH36" s="517"/>
      <c r="FI36" s="517"/>
      <c r="FJ36" s="517"/>
      <c r="FK36" s="517"/>
      <c r="FL36" s="517"/>
      <c r="FM36" s="517"/>
      <c r="FN36" s="517"/>
      <c r="FO36" s="517"/>
      <c r="FP36" s="517"/>
      <c r="FQ36" s="517"/>
      <c r="FR36" s="517"/>
      <c r="FS36" s="517"/>
    </row>
    <row r="37" spans="1:175" s="542" customFormat="1">
      <c r="A37" s="525">
        <v>21</v>
      </c>
      <c r="B37" s="531" t="s">
        <v>1572</v>
      </c>
      <c r="C37" s="532" t="s">
        <v>1573</v>
      </c>
      <c r="D37" s="533" t="s">
        <v>1522</v>
      </c>
      <c r="E37" s="543" t="s">
        <v>1571</v>
      </c>
      <c r="F37" s="517"/>
      <c r="G37" s="517"/>
      <c r="H37" s="517"/>
      <c r="I37" s="517"/>
      <c r="J37" s="517"/>
      <c r="K37" s="517"/>
      <c r="L37" s="517"/>
      <c r="M37" s="517"/>
      <c r="N37" s="517"/>
      <c r="O37" s="517"/>
      <c r="P37" s="517"/>
      <c r="Q37" s="517"/>
      <c r="R37" s="517"/>
      <c r="S37" s="517"/>
      <c r="T37" s="517"/>
      <c r="U37" s="517"/>
      <c r="V37" s="517"/>
      <c r="W37" s="517"/>
      <c r="X37" s="517"/>
      <c r="Y37" s="517"/>
      <c r="Z37" s="517"/>
      <c r="AA37" s="517"/>
      <c r="AB37" s="517"/>
      <c r="AC37" s="517"/>
      <c r="AD37" s="517"/>
      <c r="AE37" s="517"/>
      <c r="AF37" s="517"/>
      <c r="AG37" s="517"/>
      <c r="AH37" s="517"/>
      <c r="AI37" s="517"/>
      <c r="AJ37" s="517"/>
      <c r="AK37" s="517"/>
      <c r="AL37" s="517"/>
      <c r="AM37" s="517"/>
      <c r="AN37" s="517"/>
      <c r="AO37" s="517"/>
      <c r="AP37" s="517"/>
      <c r="AQ37" s="517"/>
      <c r="AR37" s="517"/>
      <c r="AS37" s="517"/>
      <c r="AT37" s="517"/>
      <c r="AU37" s="517"/>
      <c r="AV37" s="517"/>
      <c r="AW37" s="517"/>
      <c r="AX37" s="517"/>
      <c r="AY37" s="517"/>
      <c r="AZ37" s="517"/>
      <c r="BA37" s="517"/>
      <c r="BB37" s="517"/>
      <c r="BC37" s="517"/>
      <c r="BD37" s="517"/>
      <c r="BE37" s="517"/>
      <c r="BF37" s="517"/>
      <c r="BG37" s="517"/>
      <c r="BH37" s="517"/>
      <c r="BI37" s="517"/>
      <c r="BJ37" s="517"/>
      <c r="BK37" s="517"/>
      <c r="BL37" s="517"/>
      <c r="BM37" s="517"/>
      <c r="BN37" s="517"/>
      <c r="BO37" s="517"/>
      <c r="BP37" s="517"/>
      <c r="BQ37" s="517"/>
      <c r="BR37" s="517"/>
      <c r="BS37" s="517"/>
      <c r="BT37" s="517"/>
      <c r="BU37" s="517"/>
      <c r="BV37" s="517"/>
      <c r="BW37" s="517"/>
      <c r="BX37" s="517"/>
      <c r="BY37" s="517"/>
      <c r="BZ37" s="517"/>
      <c r="CA37" s="517"/>
      <c r="CB37" s="517"/>
      <c r="CC37" s="517"/>
      <c r="CD37" s="517"/>
      <c r="CE37" s="517"/>
      <c r="CF37" s="517"/>
      <c r="CG37" s="517"/>
      <c r="CH37" s="517"/>
      <c r="CI37" s="517"/>
      <c r="CJ37" s="517"/>
      <c r="CK37" s="517"/>
      <c r="CL37" s="517"/>
      <c r="CM37" s="517"/>
      <c r="CN37" s="517"/>
      <c r="CO37" s="517"/>
      <c r="CP37" s="517"/>
      <c r="CQ37" s="517"/>
      <c r="CR37" s="517"/>
      <c r="CS37" s="517"/>
      <c r="CT37" s="517"/>
      <c r="CU37" s="517"/>
      <c r="CV37" s="517"/>
      <c r="CW37" s="517"/>
      <c r="CX37" s="517"/>
      <c r="CY37" s="517"/>
      <c r="CZ37" s="517"/>
      <c r="DA37" s="517"/>
      <c r="DB37" s="517"/>
      <c r="DC37" s="517"/>
      <c r="DD37" s="517"/>
      <c r="DE37" s="517"/>
      <c r="DF37" s="517"/>
      <c r="DG37" s="517"/>
      <c r="DH37" s="517"/>
      <c r="DI37" s="517"/>
      <c r="DJ37" s="517"/>
      <c r="DK37" s="517"/>
      <c r="DL37" s="517"/>
      <c r="DM37" s="517"/>
      <c r="DN37" s="517"/>
      <c r="DO37" s="517"/>
      <c r="DP37" s="517"/>
      <c r="DQ37" s="517"/>
      <c r="DR37" s="517"/>
      <c r="DS37" s="517"/>
      <c r="DT37" s="517"/>
      <c r="DU37" s="517"/>
      <c r="DV37" s="517"/>
      <c r="DW37" s="517"/>
      <c r="DX37" s="517"/>
      <c r="DY37" s="517"/>
      <c r="DZ37" s="517"/>
      <c r="EA37" s="517"/>
      <c r="EB37" s="517"/>
      <c r="EC37" s="517"/>
      <c r="ED37" s="517"/>
      <c r="EE37" s="517"/>
      <c r="EF37" s="517"/>
      <c r="EG37" s="517"/>
      <c r="EH37" s="517"/>
      <c r="EI37" s="517"/>
      <c r="EJ37" s="517"/>
      <c r="EK37" s="517"/>
      <c r="EL37" s="517"/>
      <c r="EM37" s="517"/>
      <c r="EN37" s="517"/>
      <c r="EO37" s="517"/>
      <c r="EP37" s="517"/>
      <c r="EQ37" s="517"/>
      <c r="ER37" s="517"/>
      <c r="ES37" s="517"/>
      <c r="ET37" s="517"/>
      <c r="EU37" s="517"/>
      <c r="EV37" s="517"/>
      <c r="EW37" s="517"/>
      <c r="EX37" s="517"/>
      <c r="EY37" s="517"/>
      <c r="EZ37" s="517"/>
      <c r="FA37" s="517"/>
      <c r="FB37" s="517"/>
      <c r="FC37" s="517"/>
      <c r="FD37" s="517"/>
      <c r="FE37" s="517"/>
      <c r="FF37" s="517"/>
      <c r="FG37" s="517"/>
      <c r="FH37" s="517"/>
      <c r="FI37" s="517"/>
      <c r="FJ37" s="517"/>
      <c r="FK37" s="517"/>
      <c r="FL37" s="517"/>
      <c r="FM37" s="517"/>
      <c r="FN37" s="517"/>
      <c r="FO37" s="517"/>
      <c r="FP37" s="517"/>
      <c r="FQ37" s="517"/>
      <c r="FR37" s="517"/>
      <c r="FS37" s="517"/>
    </row>
    <row r="38" spans="1:175" s="542" customFormat="1">
      <c r="A38" s="525">
        <v>22</v>
      </c>
      <c r="B38" s="531" t="s">
        <v>1574</v>
      </c>
      <c r="C38" s="532" t="s">
        <v>1575</v>
      </c>
      <c r="D38" s="533" t="s">
        <v>1522</v>
      </c>
      <c r="E38" s="543" t="s">
        <v>1571</v>
      </c>
      <c r="F38" s="517"/>
      <c r="G38" s="517"/>
      <c r="H38" s="517"/>
      <c r="I38" s="517"/>
      <c r="J38" s="517"/>
      <c r="K38" s="517"/>
      <c r="L38" s="517"/>
      <c r="M38" s="517"/>
      <c r="N38" s="517"/>
      <c r="O38" s="517"/>
      <c r="P38" s="517"/>
      <c r="Q38" s="517"/>
      <c r="R38" s="517"/>
      <c r="S38" s="517"/>
      <c r="T38" s="517"/>
      <c r="U38" s="517"/>
      <c r="V38" s="517"/>
      <c r="W38" s="517"/>
      <c r="X38" s="517"/>
      <c r="Y38" s="517"/>
      <c r="Z38" s="517"/>
      <c r="AA38" s="517"/>
      <c r="AB38" s="517"/>
      <c r="AC38" s="517"/>
      <c r="AD38" s="517"/>
      <c r="AE38" s="517"/>
      <c r="AF38" s="517"/>
      <c r="AG38" s="517"/>
      <c r="AH38" s="517"/>
      <c r="AI38" s="517"/>
      <c r="AJ38" s="517"/>
      <c r="AK38" s="517"/>
      <c r="AL38" s="517"/>
      <c r="AM38" s="517"/>
      <c r="AN38" s="517"/>
      <c r="AO38" s="517"/>
      <c r="AP38" s="517"/>
      <c r="AQ38" s="517"/>
      <c r="AR38" s="517"/>
      <c r="AS38" s="517"/>
      <c r="AT38" s="517"/>
      <c r="AU38" s="517"/>
      <c r="AV38" s="517"/>
      <c r="AW38" s="517"/>
      <c r="AX38" s="517"/>
      <c r="AY38" s="517"/>
      <c r="AZ38" s="517"/>
      <c r="BA38" s="517"/>
      <c r="BB38" s="517"/>
      <c r="BC38" s="517"/>
      <c r="BD38" s="517"/>
      <c r="BE38" s="517"/>
      <c r="BF38" s="517"/>
      <c r="BG38" s="517"/>
      <c r="BH38" s="517"/>
      <c r="BI38" s="517"/>
      <c r="BJ38" s="517"/>
      <c r="BK38" s="517"/>
      <c r="BL38" s="517"/>
      <c r="BM38" s="517"/>
      <c r="BN38" s="517"/>
      <c r="BO38" s="517"/>
      <c r="BP38" s="517"/>
      <c r="BQ38" s="517"/>
      <c r="BR38" s="517"/>
      <c r="BS38" s="517"/>
      <c r="BT38" s="517"/>
      <c r="BU38" s="517"/>
      <c r="BV38" s="517"/>
      <c r="BW38" s="517"/>
      <c r="BX38" s="517"/>
      <c r="BY38" s="517"/>
      <c r="BZ38" s="517"/>
      <c r="CA38" s="517"/>
      <c r="CB38" s="517"/>
      <c r="CC38" s="517"/>
      <c r="CD38" s="517"/>
      <c r="CE38" s="517"/>
      <c r="CF38" s="517"/>
      <c r="CG38" s="517"/>
      <c r="CH38" s="517"/>
      <c r="CI38" s="517"/>
      <c r="CJ38" s="517"/>
      <c r="CK38" s="517"/>
      <c r="CL38" s="517"/>
      <c r="CM38" s="517"/>
      <c r="CN38" s="517"/>
      <c r="CO38" s="517"/>
      <c r="CP38" s="517"/>
      <c r="CQ38" s="517"/>
      <c r="CR38" s="517"/>
      <c r="CS38" s="517"/>
      <c r="CT38" s="517"/>
      <c r="CU38" s="517"/>
      <c r="CV38" s="517"/>
      <c r="CW38" s="517"/>
      <c r="CX38" s="517"/>
      <c r="CY38" s="517"/>
      <c r="CZ38" s="517"/>
      <c r="DA38" s="517"/>
      <c r="DB38" s="517"/>
      <c r="DC38" s="517"/>
      <c r="DD38" s="517"/>
      <c r="DE38" s="517"/>
      <c r="DF38" s="517"/>
      <c r="DG38" s="517"/>
      <c r="DH38" s="517"/>
      <c r="DI38" s="517"/>
      <c r="DJ38" s="517"/>
      <c r="DK38" s="517"/>
      <c r="DL38" s="517"/>
      <c r="DM38" s="517"/>
      <c r="DN38" s="517"/>
      <c r="DO38" s="517"/>
      <c r="DP38" s="517"/>
      <c r="DQ38" s="517"/>
      <c r="DR38" s="517"/>
      <c r="DS38" s="517"/>
      <c r="DT38" s="517"/>
      <c r="DU38" s="517"/>
      <c r="DV38" s="517"/>
      <c r="DW38" s="517"/>
      <c r="DX38" s="517"/>
      <c r="DY38" s="517"/>
      <c r="DZ38" s="517"/>
      <c r="EA38" s="517"/>
      <c r="EB38" s="517"/>
      <c r="EC38" s="517"/>
      <c r="ED38" s="517"/>
      <c r="EE38" s="517"/>
      <c r="EF38" s="517"/>
      <c r="EG38" s="517"/>
      <c r="EH38" s="517"/>
      <c r="EI38" s="517"/>
      <c r="EJ38" s="517"/>
      <c r="EK38" s="517"/>
      <c r="EL38" s="517"/>
      <c r="EM38" s="517"/>
      <c r="EN38" s="517"/>
      <c r="EO38" s="517"/>
      <c r="EP38" s="517"/>
      <c r="EQ38" s="517"/>
      <c r="ER38" s="517"/>
      <c r="ES38" s="517"/>
      <c r="ET38" s="517"/>
      <c r="EU38" s="517"/>
      <c r="EV38" s="517"/>
      <c r="EW38" s="517"/>
      <c r="EX38" s="517"/>
      <c r="EY38" s="517"/>
      <c r="EZ38" s="517"/>
      <c r="FA38" s="517"/>
      <c r="FB38" s="517"/>
      <c r="FC38" s="517"/>
      <c r="FD38" s="517"/>
      <c r="FE38" s="517"/>
      <c r="FF38" s="517"/>
      <c r="FG38" s="517"/>
      <c r="FH38" s="517"/>
      <c r="FI38" s="517"/>
      <c r="FJ38" s="517"/>
      <c r="FK38" s="517"/>
      <c r="FL38" s="517"/>
      <c r="FM38" s="517"/>
      <c r="FN38" s="517"/>
      <c r="FO38" s="517"/>
      <c r="FP38" s="517"/>
      <c r="FQ38" s="517"/>
      <c r="FR38" s="517"/>
      <c r="FS38" s="517"/>
    </row>
    <row r="39" spans="1:175" s="542" customFormat="1" ht="25.5">
      <c r="A39" s="525">
        <v>23</v>
      </c>
      <c r="B39" s="531" t="s">
        <v>1576</v>
      </c>
      <c r="C39" s="544" t="s">
        <v>1577</v>
      </c>
      <c r="D39" s="533" t="s">
        <v>1522</v>
      </c>
      <c r="E39" s="545" t="s">
        <v>1578</v>
      </c>
      <c r="F39" s="517"/>
      <c r="G39" s="517"/>
      <c r="H39" s="517"/>
      <c r="I39" s="517"/>
      <c r="J39" s="517"/>
      <c r="K39" s="517"/>
      <c r="L39" s="517"/>
      <c r="M39" s="517"/>
      <c r="N39" s="517"/>
      <c r="O39" s="517"/>
      <c r="P39" s="517"/>
      <c r="Q39" s="517"/>
      <c r="R39" s="517"/>
      <c r="S39" s="517"/>
      <c r="T39" s="517"/>
      <c r="U39" s="517"/>
      <c r="V39" s="517"/>
      <c r="W39" s="517"/>
      <c r="X39" s="517"/>
      <c r="Y39" s="517"/>
      <c r="Z39" s="517"/>
      <c r="AA39" s="517"/>
      <c r="AB39" s="517"/>
      <c r="AC39" s="517"/>
      <c r="AD39" s="517"/>
      <c r="AE39" s="517"/>
      <c r="AF39" s="517"/>
      <c r="AG39" s="517"/>
      <c r="AH39" s="517"/>
      <c r="AI39" s="517"/>
      <c r="AJ39" s="517"/>
      <c r="AK39" s="517"/>
      <c r="AL39" s="517"/>
      <c r="AM39" s="517"/>
      <c r="AN39" s="517"/>
      <c r="AO39" s="517"/>
      <c r="AP39" s="517"/>
      <c r="AQ39" s="517"/>
      <c r="AR39" s="517"/>
      <c r="AS39" s="517"/>
      <c r="AT39" s="517"/>
      <c r="AU39" s="517"/>
      <c r="AV39" s="517"/>
      <c r="AW39" s="517"/>
      <c r="AX39" s="517"/>
      <c r="AY39" s="517"/>
      <c r="AZ39" s="517"/>
      <c r="BA39" s="517"/>
      <c r="BB39" s="517"/>
      <c r="BC39" s="517"/>
      <c r="BD39" s="517"/>
      <c r="BE39" s="517"/>
      <c r="BF39" s="517"/>
      <c r="BG39" s="517"/>
      <c r="BH39" s="517"/>
      <c r="BI39" s="517"/>
      <c r="BJ39" s="517"/>
      <c r="BK39" s="517"/>
      <c r="BL39" s="517"/>
      <c r="BM39" s="517"/>
      <c r="BN39" s="517"/>
      <c r="BO39" s="517"/>
      <c r="BP39" s="517"/>
      <c r="BQ39" s="517"/>
      <c r="BR39" s="517"/>
      <c r="BS39" s="517"/>
      <c r="BT39" s="517"/>
      <c r="BU39" s="517"/>
      <c r="BV39" s="517"/>
      <c r="BW39" s="517"/>
      <c r="BX39" s="517"/>
      <c r="BY39" s="517"/>
      <c r="BZ39" s="517"/>
      <c r="CA39" s="517"/>
      <c r="CB39" s="517"/>
      <c r="CC39" s="517"/>
      <c r="CD39" s="517"/>
      <c r="CE39" s="517"/>
      <c r="CF39" s="517"/>
      <c r="CG39" s="517"/>
      <c r="CH39" s="517"/>
      <c r="CI39" s="517"/>
      <c r="CJ39" s="517"/>
      <c r="CK39" s="517"/>
      <c r="CL39" s="517"/>
      <c r="CM39" s="517"/>
      <c r="CN39" s="517"/>
      <c r="CO39" s="517"/>
      <c r="CP39" s="517"/>
      <c r="CQ39" s="517"/>
      <c r="CR39" s="517"/>
      <c r="CS39" s="517"/>
      <c r="CT39" s="517"/>
      <c r="CU39" s="517"/>
      <c r="CV39" s="517"/>
      <c r="CW39" s="517"/>
      <c r="CX39" s="517"/>
      <c r="CY39" s="517"/>
      <c r="CZ39" s="517"/>
      <c r="DA39" s="517"/>
      <c r="DB39" s="517"/>
      <c r="DC39" s="517"/>
      <c r="DD39" s="517"/>
      <c r="DE39" s="517"/>
      <c r="DF39" s="517"/>
      <c r="DG39" s="517"/>
      <c r="DH39" s="517"/>
      <c r="DI39" s="517"/>
      <c r="DJ39" s="517"/>
      <c r="DK39" s="517"/>
      <c r="DL39" s="517"/>
      <c r="DM39" s="517"/>
      <c r="DN39" s="517"/>
      <c r="DO39" s="517"/>
      <c r="DP39" s="517"/>
      <c r="DQ39" s="517"/>
      <c r="DR39" s="517"/>
      <c r="DS39" s="517"/>
      <c r="DT39" s="517"/>
      <c r="DU39" s="517"/>
      <c r="DV39" s="517"/>
      <c r="DW39" s="517"/>
      <c r="DX39" s="517"/>
      <c r="DY39" s="517"/>
      <c r="DZ39" s="517"/>
      <c r="EA39" s="517"/>
      <c r="EB39" s="517"/>
      <c r="EC39" s="517"/>
      <c r="ED39" s="517"/>
      <c r="EE39" s="517"/>
      <c r="EF39" s="517"/>
      <c r="EG39" s="517"/>
      <c r="EH39" s="517"/>
      <c r="EI39" s="517"/>
      <c r="EJ39" s="517"/>
      <c r="EK39" s="517"/>
      <c r="EL39" s="517"/>
      <c r="EM39" s="517"/>
      <c r="EN39" s="517"/>
      <c r="EO39" s="517"/>
      <c r="EP39" s="517"/>
      <c r="EQ39" s="517"/>
      <c r="ER39" s="517"/>
      <c r="ES39" s="517"/>
      <c r="ET39" s="517"/>
      <c r="EU39" s="517"/>
      <c r="EV39" s="517"/>
      <c r="EW39" s="517"/>
      <c r="EX39" s="517"/>
      <c r="EY39" s="517"/>
      <c r="EZ39" s="517"/>
      <c r="FA39" s="517"/>
      <c r="FB39" s="517"/>
      <c r="FC39" s="517"/>
      <c r="FD39" s="517"/>
      <c r="FE39" s="517"/>
      <c r="FF39" s="517"/>
      <c r="FG39" s="517"/>
      <c r="FH39" s="517"/>
      <c r="FI39" s="517"/>
      <c r="FJ39" s="517"/>
      <c r="FK39" s="517"/>
      <c r="FL39" s="517"/>
      <c r="FM39" s="517"/>
      <c r="FN39" s="517"/>
      <c r="FO39" s="517"/>
      <c r="FP39" s="517"/>
      <c r="FQ39" s="517"/>
      <c r="FR39" s="517"/>
      <c r="FS39" s="517"/>
    </row>
    <row r="40" spans="1:175" s="542" customFormat="1" ht="25.5">
      <c r="A40" s="525">
        <v>24</v>
      </c>
      <c r="B40" s="531" t="s">
        <v>1579</v>
      </c>
      <c r="C40" s="544" t="s">
        <v>1580</v>
      </c>
      <c r="D40" s="533" t="s">
        <v>1522</v>
      </c>
      <c r="E40" s="545" t="s">
        <v>1578</v>
      </c>
      <c r="F40" s="517"/>
      <c r="G40" s="517"/>
      <c r="H40" s="517"/>
      <c r="I40" s="517"/>
      <c r="J40" s="517"/>
      <c r="K40" s="517"/>
      <c r="L40" s="517"/>
      <c r="M40" s="517"/>
      <c r="N40" s="517"/>
      <c r="O40" s="517"/>
      <c r="P40" s="517"/>
      <c r="Q40" s="517"/>
      <c r="R40" s="517"/>
      <c r="S40" s="517"/>
      <c r="T40" s="517"/>
      <c r="U40" s="517"/>
      <c r="V40" s="517"/>
      <c r="W40" s="517"/>
      <c r="X40" s="517"/>
      <c r="Y40" s="517"/>
      <c r="Z40" s="517"/>
      <c r="AA40" s="517"/>
      <c r="AB40" s="517"/>
      <c r="AC40" s="517"/>
      <c r="AD40" s="517"/>
      <c r="AE40" s="517"/>
      <c r="AF40" s="517"/>
      <c r="AG40" s="517"/>
      <c r="AH40" s="517"/>
      <c r="AI40" s="517"/>
      <c r="AJ40" s="517"/>
      <c r="AK40" s="517"/>
      <c r="AL40" s="517"/>
      <c r="AM40" s="517"/>
      <c r="AN40" s="517"/>
      <c r="AO40" s="517"/>
      <c r="AP40" s="517"/>
      <c r="AQ40" s="517"/>
      <c r="AR40" s="517"/>
      <c r="AS40" s="517"/>
      <c r="AT40" s="517"/>
      <c r="AU40" s="517"/>
      <c r="AV40" s="517"/>
      <c r="AW40" s="517"/>
      <c r="AX40" s="517"/>
      <c r="AY40" s="517"/>
      <c r="AZ40" s="517"/>
      <c r="BA40" s="517"/>
      <c r="BB40" s="517"/>
      <c r="BC40" s="517"/>
      <c r="BD40" s="517"/>
      <c r="BE40" s="517"/>
      <c r="BF40" s="517"/>
      <c r="BG40" s="517"/>
      <c r="BH40" s="517"/>
      <c r="BI40" s="517"/>
      <c r="BJ40" s="517"/>
      <c r="BK40" s="517"/>
      <c r="BL40" s="517"/>
      <c r="BM40" s="517"/>
      <c r="BN40" s="517"/>
      <c r="BO40" s="517"/>
      <c r="BP40" s="517"/>
      <c r="BQ40" s="517"/>
      <c r="BR40" s="517"/>
      <c r="BS40" s="517"/>
      <c r="BT40" s="517"/>
      <c r="BU40" s="517"/>
      <c r="BV40" s="517"/>
      <c r="BW40" s="517"/>
      <c r="BX40" s="517"/>
      <c r="BY40" s="517"/>
      <c r="BZ40" s="517"/>
      <c r="CA40" s="517"/>
      <c r="CB40" s="517"/>
      <c r="CC40" s="517"/>
      <c r="CD40" s="517"/>
      <c r="CE40" s="517"/>
      <c r="CF40" s="517"/>
      <c r="CG40" s="517"/>
      <c r="CH40" s="517"/>
      <c r="CI40" s="517"/>
      <c r="CJ40" s="517"/>
      <c r="CK40" s="517"/>
      <c r="CL40" s="517"/>
      <c r="CM40" s="517"/>
      <c r="CN40" s="517"/>
      <c r="CO40" s="517"/>
      <c r="CP40" s="517"/>
      <c r="CQ40" s="517"/>
      <c r="CR40" s="517"/>
      <c r="CS40" s="517"/>
      <c r="CT40" s="517"/>
      <c r="CU40" s="517"/>
      <c r="CV40" s="517"/>
      <c r="CW40" s="517"/>
      <c r="CX40" s="517"/>
      <c r="CY40" s="517"/>
      <c r="CZ40" s="517"/>
      <c r="DA40" s="517"/>
      <c r="DB40" s="517"/>
      <c r="DC40" s="517"/>
      <c r="DD40" s="517"/>
      <c r="DE40" s="517"/>
      <c r="DF40" s="517"/>
      <c r="DG40" s="517"/>
      <c r="DH40" s="517"/>
      <c r="DI40" s="517"/>
      <c r="DJ40" s="517"/>
      <c r="DK40" s="517"/>
      <c r="DL40" s="517"/>
      <c r="DM40" s="517"/>
      <c r="DN40" s="517"/>
      <c r="DO40" s="517"/>
      <c r="DP40" s="517"/>
      <c r="DQ40" s="517"/>
      <c r="DR40" s="517"/>
      <c r="DS40" s="517"/>
      <c r="DT40" s="517"/>
      <c r="DU40" s="517"/>
      <c r="DV40" s="517"/>
      <c r="DW40" s="517"/>
      <c r="DX40" s="517"/>
      <c r="DY40" s="517"/>
      <c r="DZ40" s="517"/>
      <c r="EA40" s="517"/>
      <c r="EB40" s="517"/>
      <c r="EC40" s="517"/>
      <c r="ED40" s="517"/>
      <c r="EE40" s="517"/>
      <c r="EF40" s="517"/>
      <c r="EG40" s="517"/>
      <c r="EH40" s="517"/>
      <c r="EI40" s="517"/>
      <c r="EJ40" s="517"/>
      <c r="EK40" s="517"/>
      <c r="EL40" s="517"/>
      <c r="EM40" s="517"/>
      <c r="EN40" s="517"/>
      <c r="EO40" s="517"/>
      <c r="EP40" s="517"/>
      <c r="EQ40" s="517"/>
      <c r="ER40" s="517"/>
      <c r="ES40" s="517"/>
      <c r="ET40" s="517"/>
      <c r="EU40" s="517"/>
      <c r="EV40" s="517"/>
      <c r="EW40" s="517"/>
      <c r="EX40" s="517"/>
      <c r="EY40" s="517"/>
      <c r="EZ40" s="517"/>
      <c r="FA40" s="517"/>
      <c r="FB40" s="517"/>
      <c r="FC40" s="517"/>
      <c r="FD40" s="517"/>
      <c r="FE40" s="517"/>
      <c r="FF40" s="517"/>
      <c r="FG40" s="517"/>
      <c r="FH40" s="517"/>
      <c r="FI40" s="517"/>
      <c r="FJ40" s="517"/>
      <c r="FK40" s="517"/>
      <c r="FL40" s="517"/>
      <c r="FM40" s="517"/>
      <c r="FN40" s="517"/>
      <c r="FO40" s="517"/>
      <c r="FP40" s="517"/>
      <c r="FQ40" s="517"/>
      <c r="FR40" s="517"/>
      <c r="FS40" s="517"/>
    </row>
    <row r="41" spans="1:175" s="542" customFormat="1">
      <c r="A41" s="525">
        <v>25</v>
      </c>
      <c r="B41" s="531" t="s">
        <v>1581</v>
      </c>
      <c r="C41" s="544" t="s">
        <v>1582</v>
      </c>
      <c r="D41" s="533" t="s">
        <v>1522</v>
      </c>
      <c r="E41" s="545"/>
      <c r="F41" s="517"/>
      <c r="G41" s="517"/>
      <c r="H41" s="517"/>
      <c r="I41" s="517"/>
      <c r="J41" s="517"/>
      <c r="K41" s="517"/>
      <c r="L41" s="517"/>
      <c r="M41" s="517"/>
      <c r="N41" s="517"/>
      <c r="O41" s="517"/>
      <c r="P41" s="517"/>
      <c r="Q41" s="517"/>
      <c r="R41" s="517"/>
      <c r="S41" s="517"/>
      <c r="T41" s="517"/>
      <c r="U41" s="517"/>
      <c r="V41" s="517"/>
      <c r="W41" s="517"/>
      <c r="X41" s="517"/>
      <c r="Y41" s="517"/>
      <c r="Z41" s="517"/>
      <c r="AA41" s="517"/>
      <c r="AB41" s="517"/>
      <c r="AC41" s="517"/>
      <c r="AD41" s="517"/>
      <c r="AE41" s="517"/>
      <c r="AF41" s="517"/>
      <c r="AG41" s="517"/>
      <c r="AH41" s="517"/>
      <c r="AI41" s="517"/>
      <c r="AJ41" s="517"/>
      <c r="AK41" s="517"/>
      <c r="AL41" s="517"/>
      <c r="AM41" s="517"/>
      <c r="AN41" s="517"/>
      <c r="AO41" s="517"/>
      <c r="AP41" s="517"/>
      <c r="AQ41" s="517"/>
      <c r="AR41" s="517"/>
      <c r="AS41" s="517"/>
      <c r="AT41" s="517"/>
      <c r="AU41" s="517"/>
      <c r="AV41" s="517"/>
      <c r="AW41" s="517"/>
      <c r="AX41" s="517"/>
      <c r="AY41" s="517"/>
      <c r="AZ41" s="517"/>
      <c r="BA41" s="517"/>
      <c r="BB41" s="517"/>
      <c r="BC41" s="517"/>
      <c r="BD41" s="517"/>
      <c r="BE41" s="517"/>
      <c r="BF41" s="517"/>
      <c r="BG41" s="517"/>
      <c r="BH41" s="517"/>
      <c r="BI41" s="517"/>
      <c r="BJ41" s="517"/>
      <c r="BK41" s="517"/>
      <c r="BL41" s="517"/>
      <c r="BM41" s="517"/>
      <c r="BN41" s="517"/>
      <c r="BO41" s="517"/>
      <c r="BP41" s="517"/>
      <c r="BQ41" s="517"/>
      <c r="BR41" s="517"/>
      <c r="BS41" s="517"/>
      <c r="BT41" s="517"/>
      <c r="BU41" s="517"/>
      <c r="BV41" s="517"/>
      <c r="BW41" s="517"/>
      <c r="BX41" s="517"/>
      <c r="BY41" s="517"/>
      <c r="BZ41" s="517"/>
      <c r="CA41" s="517"/>
      <c r="CB41" s="517"/>
      <c r="CC41" s="517"/>
      <c r="CD41" s="517"/>
      <c r="CE41" s="517"/>
      <c r="CF41" s="517"/>
      <c r="CG41" s="517"/>
      <c r="CH41" s="517"/>
      <c r="CI41" s="517"/>
      <c r="CJ41" s="517"/>
      <c r="CK41" s="517"/>
      <c r="CL41" s="517"/>
      <c r="CM41" s="517"/>
      <c r="CN41" s="517"/>
      <c r="CO41" s="517"/>
      <c r="CP41" s="517"/>
      <c r="CQ41" s="517"/>
      <c r="CR41" s="517"/>
      <c r="CS41" s="517"/>
      <c r="CT41" s="517"/>
      <c r="CU41" s="517"/>
      <c r="CV41" s="517"/>
      <c r="CW41" s="517"/>
      <c r="CX41" s="517"/>
      <c r="CY41" s="517"/>
      <c r="CZ41" s="517"/>
      <c r="DA41" s="517"/>
      <c r="DB41" s="517"/>
      <c r="DC41" s="517"/>
      <c r="DD41" s="517"/>
      <c r="DE41" s="517"/>
      <c r="DF41" s="517"/>
      <c r="DG41" s="517"/>
      <c r="DH41" s="517"/>
      <c r="DI41" s="517"/>
      <c r="DJ41" s="517"/>
      <c r="DK41" s="517"/>
      <c r="DL41" s="517"/>
      <c r="DM41" s="517"/>
      <c r="DN41" s="517"/>
      <c r="DO41" s="517"/>
      <c r="DP41" s="517"/>
      <c r="DQ41" s="517"/>
      <c r="DR41" s="517"/>
      <c r="DS41" s="517"/>
      <c r="DT41" s="517"/>
      <c r="DU41" s="517"/>
      <c r="DV41" s="517"/>
      <c r="DW41" s="517"/>
      <c r="DX41" s="517"/>
      <c r="DY41" s="517"/>
      <c r="DZ41" s="517"/>
      <c r="EA41" s="517"/>
      <c r="EB41" s="517"/>
      <c r="EC41" s="517"/>
      <c r="ED41" s="517"/>
      <c r="EE41" s="517"/>
      <c r="EF41" s="517"/>
      <c r="EG41" s="517"/>
      <c r="EH41" s="517"/>
      <c r="EI41" s="517"/>
      <c r="EJ41" s="517"/>
      <c r="EK41" s="517"/>
      <c r="EL41" s="517"/>
      <c r="EM41" s="517"/>
      <c r="EN41" s="517"/>
      <c r="EO41" s="517"/>
      <c r="EP41" s="517"/>
      <c r="EQ41" s="517"/>
      <c r="ER41" s="517"/>
      <c r="ES41" s="517"/>
      <c r="ET41" s="517"/>
      <c r="EU41" s="517"/>
      <c r="EV41" s="517"/>
      <c r="EW41" s="517"/>
      <c r="EX41" s="517"/>
      <c r="EY41" s="517"/>
      <c r="EZ41" s="517"/>
      <c r="FA41" s="517"/>
      <c r="FB41" s="517"/>
      <c r="FC41" s="517"/>
      <c r="FD41" s="517"/>
      <c r="FE41" s="517"/>
      <c r="FF41" s="517"/>
      <c r="FG41" s="517"/>
      <c r="FH41" s="517"/>
      <c r="FI41" s="517"/>
      <c r="FJ41" s="517"/>
      <c r="FK41" s="517"/>
      <c r="FL41" s="517"/>
      <c r="FM41" s="517"/>
      <c r="FN41" s="517"/>
      <c r="FO41" s="517"/>
      <c r="FP41" s="517"/>
      <c r="FQ41" s="517"/>
      <c r="FR41" s="517"/>
      <c r="FS41" s="517"/>
    </row>
    <row r="42" spans="1:175" s="542" customFormat="1">
      <c r="A42" s="525">
        <v>26</v>
      </c>
      <c r="B42" s="531" t="s">
        <v>1583</v>
      </c>
      <c r="C42" s="546" t="s">
        <v>1584</v>
      </c>
      <c r="D42" s="533" t="s">
        <v>1522</v>
      </c>
      <c r="E42" s="545" t="s">
        <v>1585</v>
      </c>
      <c r="F42" s="517"/>
      <c r="G42" s="517"/>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7"/>
      <c r="AY42" s="517"/>
      <c r="AZ42" s="517"/>
      <c r="BA42" s="517"/>
      <c r="BB42" s="517"/>
      <c r="BC42" s="517"/>
      <c r="BD42" s="517"/>
      <c r="BE42" s="517"/>
      <c r="BF42" s="517"/>
      <c r="BG42" s="517"/>
      <c r="BH42" s="517"/>
      <c r="BI42" s="517"/>
      <c r="BJ42" s="517"/>
      <c r="BK42" s="517"/>
      <c r="BL42" s="517"/>
      <c r="BM42" s="517"/>
      <c r="BN42" s="517"/>
      <c r="BO42" s="517"/>
      <c r="BP42" s="517"/>
      <c r="BQ42" s="517"/>
      <c r="BR42" s="517"/>
      <c r="BS42" s="517"/>
      <c r="BT42" s="517"/>
      <c r="BU42" s="517"/>
      <c r="BV42" s="517"/>
      <c r="BW42" s="517"/>
      <c r="BX42" s="517"/>
      <c r="BY42" s="517"/>
      <c r="BZ42" s="517"/>
      <c r="CA42" s="517"/>
      <c r="CB42" s="517"/>
      <c r="CC42" s="517"/>
      <c r="CD42" s="517"/>
      <c r="CE42" s="517"/>
      <c r="CF42" s="517"/>
      <c r="CG42" s="517"/>
      <c r="CH42" s="517"/>
      <c r="CI42" s="517"/>
      <c r="CJ42" s="517"/>
      <c r="CK42" s="517"/>
      <c r="CL42" s="517"/>
      <c r="CM42" s="517"/>
      <c r="CN42" s="517"/>
      <c r="CO42" s="517"/>
      <c r="CP42" s="517"/>
      <c r="CQ42" s="517"/>
      <c r="CR42" s="517"/>
      <c r="CS42" s="517"/>
      <c r="CT42" s="517"/>
      <c r="CU42" s="517"/>
      <c r="CV42" s="517"/>
      <c r="CW42" s="517"/>
      <c r="CX42" s="517"/>
      <c r="CY42" s="517"/>
      <c r="CZ42" s="517"/>
      <c r="DA42" s="517"/>
      <c r="DB42" s="517"/>
      <c r="DC42" s="517"/>
      <c r="DD42" s="517"/>
      <c r="DE42" s="517"/>
      <c r="DF42" s="517"/>
      <c r="DG42" s="517"/>
      <c r="DH42" s="517"/>
      <c r="DI42" s="517"/>
      <c r="DJ42" s="517"/>
      <c r="DK42" s="517"/>
      <c r="DL42" s="517"/>
      <c r="DM42" s="517"/>
      <c r="DN42" s="517"/>
      <c r="DO42" s="517"/>
      <c r="DP42" s="517"/>
      <c r="DQ42" s="517"/>
      <c r="DR42" s="517"/>
      <c r="DS42" s="517"/>
      <c r="DT42" s="517"/>
      <c r="DU42" s="517"/>
      <c r="DV42" s="517"/>
      <c r="DW42" s="517"/>
      <c r="DX42" s="517"/>
      <c r="DY42" s="517"/>
      <c r="DZ42" s="517"/>
      <c r="EA42" s="517"/>
      <c r="EB42" s="517"/>
      <c r="EC42" s="517"/>
      <c r="ED42" s="517"/>
      <c r="EE42" s="517"/>
      <c r="EF42" s="517"/>
      <c r="EG42" s="517"/>
      <c r="EH42" s="517"/>
      <c r="EI42" s="517"/>
      <c r="EJ42" s="517"/>
      <c r="EK42" s="517"/>
      <c r="EL42" s="517"/>
      <c r="EM42" s="517"/>
      <c r="EN42" s="517"/>
      <c r="EO42" s="517"/>
      <c r="EP42" s="517"/>
      <c r="EQ42" s="517"/>
      <c r="ER42" s="517"/>
      <c r="ES42" s="517"/>
      <c r="ET42" s="517"/>
      <c r="EU42" s="517"/>
      <c r="EV42" s="517"/>
      <c r="EW42" s="517"/>
      <c r="EX42" s="517"/>
      <c r="EY42" s="517"/>
      <c r="EZ42" s="517"/>
      <c r="FA42" s="517"/>
      <c r="FB42" s="517"/>
      <c r="FC42" s="517"/>
      <c r="FD42" s="517"/>
      <c r="FE42" s="517"/>
      <c r="FF42" s="517"/>
      <c r="FG42" s="517"/>
      <c r="FH42" s="517"/>
      <c r="FI42" s="517"/>
      <c r="FJ42" s="517"/>
      <c r="FK42" s="517"/>
      <c r="FL42" s="517"/>
      <c r="FM42" s="517"/>
      <c r="FN42" s="517"/>
      <c r="FO42" s="517"/>
      <c r="FP42" s="517"/>
      <c r="FQ42" s="517"/>
      <c r="FR42" s="517"/>
      <c r="FS42" s="517"/>
    </row>
    <row r="43" spans="1:175" s="542" customFormat="1">
      <c r="A43" s="525">
        <v>27</v>
      </c>
      <c r="B43" s="531" t="s">
        <v>1586</v>
      </c>
      <c r="C43" s="532" t="s">
        <v>1587</v>
      </c>
      <c r="D43" s="533" t="s">
        <v>1522</v>
      </c>
      <c r="E43" s="545" t="s">
        <v>1585</v>
      </c>
      <c r="F43" s="517"/>
      <c r="G43" s="517"/>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7"/>
      <c r="AY43" s="517"/>
      <c r="AZ43" s="517"/>
      <c r="BA43" s="517"/>
      <c r="BB43" s="517"/>
      <c r="BC43" s="517"/>
      <c r="BD43" s="517"/>
      <c r="BE43" s="517"/>
      <c r="BF43" s="517"/>
      <c r="BG43" s="517"/>
      <c r="BH43" s="517"/>
      <c r="BI43" s="517"/>
      <c r="BJ43" s="517"/>
      <c r="BK43" s="517"/>
      <c r="BL43" s="517"/>
      <c r="BM43" s="517"/>
      <c r="BN43" s="517"/>
      <c r="BO43" s="517"/>
      <c r="BP43" s="517"/>
      <c r="BQ43" s="517"/>
      <c r="BR43" s="517"/>
      <c r="BS43" s="517"/>
      <c r="BT43" s="517"/>
      <c r="BU43" s="517"/>
      <c r="BV43" s="517"/>
      <c r="BW43" s="517"/>
      <c r="BX43" s="517"/>
      <c r="BY43" s="517"/>
      <c r="BZ43" s="517"/>
      <c r="CA43" s="517"/>
      <c r="CB43" s="517"/>
      <c r="CC43" s="517"/>
      <c r="CD43" s="517"/>
      <c r="CE43" s="517"/>
      <c r="CF43" s="517"/>
      <c r="CG43" s="517"/>
      <c r="CH43" s="517"/>
      <c r="CI43" s="517"/>
      <c r="CJ43" s="517"/>
      <c r="CK43" s="517"/>
      <c r="CL43" s="517"/>
      <c r="CM43" s="517"/>
      <c r="CN43" s="517"/>
      <c r="CO43" s="517"/>
      <c r="CP43" s="517"/>
      <c r="CQ43" s="517"/>
      <c r="CR43" s="517"/>
      <c r="CS43" s="517"/>
      <c r="CT43" s="517"/>
      <c r="CU43" s="517"/>
      <c r="CV43" s="517"/>
      <c r="CW43" s="517"/>
      <c r="CX43" s="517"/>
      <c r="CY43" s="517"/>
      <c r="CZ43" s="517"/>
      <c r="DA43" s="517"/>
      <c r="DB43" s="517"/>
      <c r="DC43" s="517"/>
      <c r="DD43" s="517"/>
      <c r="DE43" s="517"/>
      <c r="DF43" s="517"/>
      <c r="DG43" s="517"/>
      <c r="DH43" s="517"/>
      <c r="DI43" s="517"/>
      <c r="DJ43" s="517"/>
      <c r="DK43" s="517"/>
      <c r="DL43" s="517"/>
      <c r="DM43" s="517"/>
      <c r="DN43" s="517"/>
      <c r="DO43" s="517"/>
      <c r="DP43" s="517"/>
      <c r="DQ43" s="517"/>
      <c r="DR43" s="517"/>
      <c r="DS43" s="517"/>
      <c r="DT43" s="517"/>
      <c r="DU43" s="517"/>
      <c r="DV43" s="517"/>
      <c r="DW43" s="517"/>
      <c r="DX43" s="517"/>
      <c r="DY43" s="517"/>
      <c r="DZ43" s="517"/>
      <c r="EA43" s="517"/>
      <c r="EB43" s="517"/>
      <c r="EC43" s="517"/>
      <c r="ED43" s="517"/>
      <c r="EE43" s="517"/>
      <c r="EF43" s="517"/>
      <c r="EG43" s="517"/>
      <c r="EH43" s="517"/>
      <c r="EI43" s="517"/>
      <c r="EJ43" s="517"/>
      <c r="EK43" s="517"/>
      <c r="EL43" s="517"/>
      <c r="EM43" s="517"/>
      <c r="EN43" s="517"/>
      <c r="EO43" s="517"/>
      <c r="EP43" s="517"/>
      <c r="EQ43" s="517"/>
      <c r="ER43" s="517"/>
      <c r="ES43" s="517"/>
      <c r="ET43" s="517"/>
      <c r="EU43" s="517"/>
      <c r="EV43" s="517"/>
      <c r="EW43" s="517"/>
      <c r="EX43" s="517"/>
      <c r="EY43" s="517"/>
      <c r="EZ43" s="517"/>
      <c r="FA43" s="517"/>
      <c r="FB43" s="517"/>
      <c r="FC43" s="517"/>
      <c r="FD43" s="517"/>
      <c r="FE43" s="517"/>
      <c r="FF43" s="517"/>
      <c r="FG43" s="517"/>
      <c r="FH43" s="517"/>
      <c r="FI43" s="517"/>
      <c r="FJ43" s="517"/>
      <c r="FK43" s="517"/>
      <c r="FL43" s="517"/>
      <c r="FM43" s="517"/>
      <c r="FN43" s="517"/>
      <c r="FO43" s="517"/>
      <c r="FP43" s="517"/>
      <c r="FQ43" s="517"/>
      <c r="FR43" s="517"/>
      <c r="FS43" s="517"/>
    </row>
    <row r="44" spans="1:175" s="542" customFormat="1">
      <c r="A44" s="525">
        <v>28</v>
      </c>
      <c r="B44" s="531" t="s">
        <v>1588</v>
      </c>
      <c r="C44" s="532" t="s">
        <v>1589</v>
      </c>
      <c r="D44" s="533" t="s">
        <v>1522</v>
      </c>
      <c r="E44" s="545" t="s">
        <v>1585</v>
      </c>
      <c r="F44" s="517"/>
      <c r="G44" s="517"/>
      <c r="H44" s="517"/>
      <c r="I44" s="517"/>
      <c r="J44" s="517"/>
      <c r="K44" s="517"/>
      <c r="L44" s="517"/>
      <c r="M44" s="517"/>
      <c r="N44" s="517"/>
      <c r="O44" s="517"/>
      <c r="P44" s="517"/>
      <c r="Q44" s="517"/>
      <c r="R44" s="517"/>
      <c r="S44" s="517"/>
      <c r="T44" s="517"/>
      <c r="U44" s="517"/>
      <c r="V44" s="517"/>
      <c r="W44" s="517"/>
      <c r="X44" s="517"/>
      <c r="Y44" s="517"/>
      <c r="Z44" s="517"/>
      <c r="AA44" s="517"/>
      <c r="AB44" s="517"/>
      <c r="AC44" s="517"/>
      <c r="AD44" s="517"/>
      <c r="AE44" s="517"/>
      <c r="AF44" s="517"/>
      <c r="AG44" s="517"/>
      <c r="AH44" s="517"/>
      <c r="AI44" s="517"/>
      <c r="AJ44" s="517"/>
      <c r="AK44" s="517"/>
      <c r="AL44" s="517"/>
      <c r="AM44" s="517"/>
      <c r="AN44" s="517"/>
      <c r="AO44" s="517"/>
      <c r="AP44" s="517"/>
      <c r="AQ44" s="517"/>
      <c r="AR44" s="517"/>
      <c r="AS44" s="517"/>
      <c r="AT44" s="517"/>
      <c r="AU44" s="517"/>
      <c r="AV44" s="517"/>
      <c r="AW44" s="517"/>
      <c r="AX44" s="517"/>
      <c r="AY44" s="517"/>
      <c r="AZ44" s="517"/>
      <c r="BA44" s="517"/>
      <c r="BB44" s="517"/>
      <c r="BC44" s="517"/>
      <c r="BD44" s="517"/>
      <c r="BE44" s="517"/>
      <c r="BF44" s="517"/>
      <c r="BG44" s="517"/>
      <c r="BH44" s="517"/>
      <c r="BI44" s="517"/>
      <c r="BJ44" s="517"/>
      <c r="BK44" s="517"/>
      <c r="BL44" s="517"/>
      <c r="BM44" s="517"/>
      <c r="BN44" s="517"/>
      <c r="BO44" s="517"/>
      <c r="BP44" s="517"/>
      <c r="BQ44" s="517"/>
      <c r="BR44" s="517"/>
      <c r="BS44" s="517"/>
      <c r="BT44" s="517"/>
      <c r="BU44" s="517"/>
      <c r="BV44" s="517"/>
      <c r="BW44" s="517"/>
      <c r="BX44" s="517"/>
      <c r="BY44" s="517"/>
      <c r="BZ44" s="517"/>
      <c r="CA44" s="517"/>
      <c r="CB44" s="517"/>
      <c r="CC44" s="517"/>
      <c r="CD44" s="517"/>
      <c r="CE44" s="517"/>
      <c r="CF44" s="517"/>
      <c r="CG44" s="517"/>
      <c r="CH44" s="517"/>
      <c r="CI44" s="517"/>
      <c r="CJ44" s="517"/>
      <c r="CK44" s="517"/>
      <c r="CL44" s="517"/>
      <c r="CM44" s="517"/>
      <c r="CN44" s="517"/>
      <c r="CO44" s="517"/>
      <c r="CP44" s="517"/>
      <c r="CQ44" s="517"/>
      <c r="CR44" s="517"/>
      <c r="CS44" s="517"/>
      <c r="CT44" s="517"/>
      <c r="CU44" s="517"/>
      <c r="CV44" s="517"/>
      <c r="CW44" s="517"/>
      <c r="CX44" s="517"/>
      <c r="CY44" s="517"/>
      <c r="CZ44" s="517"/>
      <c r="DA44" s="517"/>
      <c r="DB44" s="517"/>
      <c r="DC44" s="517"/>
      <c r="DD44" s="517"/>
      <c r="DE44" s="517"/>
      <c r="DF44" s="517"/>
      <c r="DG44" s="517"/>
      <c r="DH44" s="517"/>
      <c r="DI44" s="517"/>
      <c r="DJ44" s="517"/>
      <c r="DK44" s="517"/>
      <c r="DL44" s="517"/>
      <c r="DM44" s="517"/>
      <c r="DN44" s="517"/>
      <c r="DO44" s="517"/>
      <c r="DP44" s="517"/>
      <c r="DQ44" s="517"/>
      <c r="DR44" s="517"/>
      <c r="DS44" s="517"/>
      <c r="DT44" s="517"/>
      <c r="DU44" s="517"/>
      <c r="DV44" s="517"/>
      <c r="DW44" s="517"/>
      <c r="DX44" s="517"/>
      <c r="DY44" s="517"/>
      <c r="DZ44" s="517"/>
      <c r="EA44" s="517"/>
      <c r="EB44" s="517"/>
      <c r="EC44" s="517"/>
      <c r="ED44" s="517"/>
      <c r="EE44" s="517"/>
      <c r="EF44" s="517"/>
      <c r="EG44" s="517"/>
      <c r="EH44" s="517"/>
      <c r="EI44" s="517"/>
      <c r="EJ44" s="517"/>
      <c r="EK44" s="517"/>
      <c r="EL44" s="517"/>
      <c r="EM44" s="517"/>
      <c r="EN44" s="517"/>
      <c r="EO44" s="517"/>
      <c r="EP44" s="517"/>
      <c r="EQ44" s="517"/>
      <c r="ER44" s="517"/>
      <c r="ES44" s="517"/>
      <c r="ET44" s="517"/>
      <c r="EU44" s="517"/>
      <c r="EV44" s="517"/>
      <c r="EW44" s="517"/>
      <c r="EX44" s="517"/>
      <c r="EY44" s="517"/>
      <c r="EZ44" s="517"/>
      <c r="FA44" s="517"/>
      <c r="FB44" s="517"/>
      <c r="FC44" s="517"/>
      <c r="FD44" s="517"/>
      <c r="FE44" s="517"/>
      <c r="FF44" s="517"/>
      <c r="FG44" s="517"/>
      <c r="FH44" s="517"/>
      <c r="FI44" s="517"/>
      <c r="FJ44" s="517"/>
      <c r="FK44" s="517"/>
      <c r="FL44" s="517"/>
      <c r="FM44" s="517"/>
      <c r="FN44" s="517"/>
      <c r="FO44" s="517"/>
      <c r="FP44" s="517"/>
      <c r="FQ44" s="517"/>
      <c r="FR44" s="517"/>
      <c r="FS44" s="517"/>
    </row>
    <row r="45" spans="1:175" s="542" customFormat="1">
      <c r="A45" s="525">
        <v>29</v>
      </c>
      <c r="B45" s="531" t="s">
        <v>1590</v>
      </c>
      <c r="C45" s="532" t="s">
        <v>1591</v>
      </c>
      <c r="D45" s="533" t="s">
        <v>1522</v>
      </c>
      <c r="E45" s="545" t="s">
        <v>1585</v>
      </c>
      <c r="F45" s="517"/>
      <c r="G45" s="517"/>
      <c r="H45" s="517"/>
      <c r="I45" s="517"/>
      <c r="J45" s="517"/>
      <c r="K45" s="517"/>
      <c r="L45" s="517"/>
      <c r="M45" s="517"/>
      <c r="N45" s="517"/>
      <c r="O45" s="517"/>
      <c r="P45" s="517"/>
      <c r="Q45" s="517"/>
      <c r="R45" s="517"/>
      <c r="S45" s="517"/>
      <c r="T45" s="517"/>
      <c r="U45" s="517"/>
      <c r="V45" s="517"/>
      <c r="W45" s="517"/>
      <c r="X45" s="517"/>
      <c r="Y45" s="517"/>
      <c r="Z45" s="517"/>
      <c r="AA45" s="517"/>
      <c r="AB45" s="517"/>
      <c r="AC45" s="517"/>
      <c r="AD45" s="517"/>
      <c r="AE45" s="517"/>
      <c r="AF45" s="517"/>
      <c r="AG45" s="517"/>
      <c r="AH45" s="517"/>
      <c r="AI45" s="517"/>
      <c r="AJ45" s="517"/>
      <c r="AK45" s="517"/>
      <c r="AL45" s="517"/>
      <c r="AM45" s="517"/>
      <c r="AN45" s="517"/>
      <c r="AO45" s="517"/>
      <c r="AP45" s="517"/>
      <c r="AQ45" s="517"/>
      <c r="AR45" s="517"/>
      <c r="AS45" s="517"/>
      <c r="AT45" s="517"/>
      <c r="AU45" s="517"/>
      <c r="AV45" s="517"/>
      <c r="AW45" s="517"/>
      <c r="AX45" s="517"/>
      <c r="AY45" s="517"/>
      <c r="AZ45" s="517"/>
      <c r="BA45" s="517"/>
      <c r="BB45" s="517"/>
      <c r="BC45" s="517"/>
      <c r="BD45" s="517"/>
      <c r="BE45" s="517"/>
      <c r="BF45" s="517"/>
      <c r="BG45" s="517"/>
      <c r="BH45" s="517"/>
      <c r="BI45" s="517"/>
      <c r="BJ45" s="517"/>
      <c r="BK45" s="517"/>
      <c r="BL45" s="517"/>
      <c r="BM45" s="517"/>
      <c r="BN45" s="517"/>
      <c r="BO45" s="517"/>
      <c r="BP45" s="517"/>
      <c r="BQ45" s="517"/>
      <c r="BR45" s="517"/>
      <c r="BS45" s="517"/>
      <c r="BT45" s="517"/>
      <c r="BU45" s="517"/>
      <c r="BV45" s="517"/>
      <c r="BW45" s="517"/>
      <c r="BX45" s="517"/>
      <c r="BY45" s="517"/>
      <c r="BZ45" s="517"/>
      <c r="CA45" s="517"/>
      <c r="CB45" s="517"/>
      <c r="CC45" s="517"/>
      <c r="CD45" s="517"/>
      <c r="CE45" s="517"/>
      <c r="CF45" s="517"/>
      <c r="CG45" s="517"/>
      <c r="CH45" s="517"/>
      <c r="CI45" s="517"/>
      <c r="CJ45" s="517"/>
      <c r="CK45" s="517"/>
      <c r="CL45" s="517"/>
      <c r="CM45" s="517"/>
      <c r="CN45" s="517"/>
      <c r="CO45" s="517"/>
      <c r="CP45" s="517"/>
      <c r="CQ45" s="517"/>
      <c r="CR45" s="517"/>
      <c r="CS45" s="517"/>
      <c r="CT45" s="517"/>
      <c r="CU45" s="517"/>
      <c r="CV45" s="517"/>
      <c r="CW45" s="517"/>
      <c r="CX45" s="517"/>
      <c r="CY45" s="517"/>
      <c r="CZ45" s="517"/>
      <c r="DA45" s="517"/>
      <c r="DB45" s="517"/>
      <c r="DC45" s="517"/>
      <c r="DD45" s="517"/>
      <c r="DE45" s="517"/>
      <c r="DF45" s="517"/>
      <c r="DG45" s="517"/>
      <c r="DH45" s="517"/>
      <c r="DI45" s="517"/>
      <c r="DJ45" s="517"/>
      <c r="DK45" s="517"/>
      <c r="DL45" s="517"/>
      <c r="DM45" s="517"/>
      <c r="DN45" s="517"/>
      <c r="DO45" s="517"/>
      <c r="DP45" s="517"/>
      <c r="DQ45" s="517"/>
      <c r="DR45" s="517"/>
      <c r="DS45" s="517"/>
      <c r="DT45" s="517"/>
      <c r="DU45" s="517"/>
      <c r="DV45" s="517"/>
      <c r="DW45" s="517"/>
      <c r="DX45" s="517"/>
      <c r="DY45" s="517"/>
      <c r="DZ45" s="517"/>
      <c r="EA45" s="517"/>
      <c r="EB45" s="517"/>
      <c r="EC45" s="517"/>
      <c r="ED45" s="517"/>
      <c r="EE45" s="517"/>
      <c r="EF45" s="517"/>
      <c r="EG45" s="517"/>
      <c r="EH45" s="517"/>
      <c r="EI45" s="517"/>
      <c r="EJ45" s="517"/>
      <c r="EK45" s="517"/>
      <c r="EL45" s="517"/>
      <c r="EM45" s="517"/>
      <c r="EN45" s="517"/>
      <c r="EO45" s="517"/>
      <c r="EP45" s="517"/>
      <c r="EQ45" s="517"/>
      <c r="ER45" s="517"/>
      <c r="ES45" s="517"/>
      <c r="ET45" s="517"/>
      <c r="EU45" s="517"/>
      <c r="EV45" s="517"/>
      <c r="EW45" s="517"/>
      <c r="EX45" s="517"/>
      <c r="EY45" s="517"/>
      <c r="EZ45" s="517"/>
      <c r="FA45" s="517"/>
      <c r="FB45" s="517"/>
      <c r="FC45" s="517"/>
      <c r="FD45" s="517"/>
      <c r="FE45" s="517"/>
      <c r="FF45" s="517"/>
      <c r="FG45" s="517"/>
      <c r="FH45" s="517"/>
      <c r="FI45" s="517"/>
      <c r="FJ45" s="517"/>
      <c r="FK45" s="517"/>
      <c r="FL45" s="517"/>
      <c r="FM45" s="517"/>
      <c r="FN45" s="517"/>
      <c r="FO45" s="517"/>
      <c r="FP45" s="517"/>
      <c r="FQ45" s="517"/>
      <c r="FR45" s="517"/>
      <c r="FS45" s="517"/>
    </row>
    <row r="46" spans="1:175" s="542" customFormat="1">
      <c r="A46" s="525">
        <v>30</v>
      </c>
      <c r="B46" s="531" t="s">
        <v>1592</v>
      </c>
      <c r="C46" s="532" t="s">
        <v>1593</v>
      </c>
      <c r="D46" s="533" t="s">
        <v>1522</v>
      </c>
      <c r="E46" s="545" t="s">
        <v>1585</v>
      </c>
      <c r="F46" s="517"/>
      <c r="G46" s="517"/>
      <c r="H46" s="517"/>
      <c r="I46" s="517"/>
      <c r="J46" s="517"/>
      <c r="K46" s="517"/>
      <c r="L46" s="517"/>
      <c r="M46" s="517"/>
      <c r="N46" s="517"/>
      <c r="O46" s="517"/>
      <c r="P46" s="517"/>
      <c r="Q46" s="517"/>
      <c r="R46" s="517"/>
      <c r="S46" s="517"/>
      <c r="T46" s="517"/>
      <c r="U46" s="517"/>
      <c r="V46" s="517"/>
      <c r="W46" s="517"/>
      <c r="X46" s="517"/>
      <c r="Y46" s="517"/>
      <c r="Z46" s="517"/>
      <c r="AA46" s="517"/>
      <c r="AB46" s="517"/>
      <c r="AC46" s="517"/>
      <c r="AD46" s="517"/>
      <c r="AE46" s="517"/>
      <c r="AF46" s="517"/>
      <c r="AG46" s="517"/>
      <c r="AH46" s="517"/>
      <c r="AI46" s="517"/>
      <c r="AJ46" s="517"/>
      <c r="AK46" s="517"/>
      <c r="AL46" s="517"/>
      <c r="AM46" s="517"/>
      <c r="AN46" s="517"/>
      <c r="AO46" s="517"/>
      <c r="AP46" s="517"/>
      <c r="AQ46" s="517"/>
      <c r="AR46" s="517"/>
      <c r="AS46" s="517"/>
      <c r="AT46" s="517"/>
      <c r="AU46" s="517"/>
      <c r="AV46" s="517"/>
      <c r="AW46" s="517"/>
      <c r="AX46" s="517"/>
      <c r="AY46" s="517"/>
      <c r="AZ46" s="517"/>
      <c r="BA46" s="517"/>
      <c r="BB46" s="517"/>
      <c r="BC46" s="517"/>
      <c r="BD46" s="517"/>
      <c r="BE46" s="517"/>
      <c r="BF46" s="517"/>
      <c r="BG46" s="517"/>
      <c r="BH46" s="517"/>
      <c r="BI46" s="517"/>
      <c r="BJ46" s="517"/>
      <c r="BK46" s="517"/>
      <c r="BL46" s="517"/>
      <c r="BM46" s="517"/>
      <c r="BN46" s="517"/>
      <c r="BO46" s="517"/>
      <c r="BP46" s="517"/>
      <c r="BQ46" s="517"/>
      <c r="BR46" s="517"/>
      <c r="BS46" s="517"/>
      <c r="BT46" s="517"/>
      <c r="BU46" s="517"/>
      <c r="BV46" s="517"/>
      <c r="BW46" s="517"/>
      <c r="BX46" s="517"/>
      <c r="BY46" s="517"/>
      <c r="BZ46" s="517"/>
      <c r="CA46" s="517"/>
      <c r="CB46" s="517"/>
      <c r="CC46" s="517"/>
      <c r="CD46" s="517"/>
      <c r="CE46" s="517"/>
      <c r="CF46" s="517"/>
      <c r="CG46" s="517"/>
      <c r="CH46" s="517"/>
      <c r="CI46" s="517"/>
      <c r="CJ46" s="517"/>
      <c r="CK46" s="517"/>
      <c r="CL46" s="517"/>
      <c r="CM46" s="517"/>
      <c r="CN46" s="517"/>
      <c r="CO46" s="517"/>
      <c r="CP46" s="517"/>
      <c r="CQ46" s="517"/>
      <c r="CR46" s="517"/>
      <c r="CS46" s="517"/>
      <c r="CT46" s="517"/>
      <c r="CU46" s="517"/>
      <c r="CV46" s="517"/>
      <c r="CW46" s="517"/>
      <c r="CX46" s="517"/>
      <c r="CY46" s="517"/>
      <c r="CZ46" s="517"/>
      <c r="DA46" s="517"/>
      <c r="DB46" s="517"/>
      <c r="DC46" s="517"/>
      <c r="DD46" s="517"/>
      <c r="DE46" s="517"/>
      <c r="DF46" s="517"/>
      <c r="DG46" s="517"/>
      <c r="DH46" s="517"/>
      <c r="DI46" s="517"/>
      <c r="DJ46" s="517"/>
      <c r="DK46" s="517"/>
      <c r="DL46" s="517"/>
      <c r="DM46" s="517"/>
      <c r="DN46" s="517"/>
      <c r="DO46" s="517"/>
      <c r="DP46" s="517"/>
      <c r="DQ46" s="517"/>
      <c r="DR46" s="517"/>
      <c r="DS46" s="517"/>
      <c r="DT46" s="517"/>
      <c r="DU46" s="517"/>
      <c r="DV46" s="517"/>
      <c r="DW46" s="517"/>
      <c r="DX46" s="517"/>
      <c r="DY46" s="517"/>
      <c r="DZ46" s="517"/>
      <c r="EA46" s="517"/>
      <c r="EB46" s="517"/>
      <c r="EC46" s="517"/>
      <c r="ED46" s="517"/>
      <c r="EE46" s="517"/>
      <c r="EF46" s="517"/>
      <c r="EG46" s="517"/>
      <c r="EH46" s="517"/>
      <c r="EI46" s="517"/>
      <c r="EJ46" s="517"/>
      <c r="EK46" s="517"/>
      <c r="EL46" s="517"/>
      <c r="EM46" s="517"/>
      <c r="EN46" s="517"/>
      <c r="EO46" s="517"/>
      <c r="EP46" s="517"/>
      <c r="EQ46" s="517"/>
      <c r="ER46" s="517"/>
      <c r="ES46" s="517"/>
      <c r="ET46" s="517"/>
      <c r="EU46" s="517"/>
      <c r="EV46" s="517"/>
      <c r="EW46" s="517"/>
      <c r="EX46" s="517"/>
      <c r="EY46" s="517"/>
      <c r="EZ46" s="517"/>
      <c r="FA46" s="517"/>
      <c r="FB46" s="517"/>
      <c r="FC46" s="517"/>
      <c r="FD46" s="517"/>
      <c r="FE46" s="517"/>
      <c r="FF46" s="517"/>
      <c r="FG46" s="517"/>
      <c r="FH46" s="517"/>
      <c r="FI46" s="517"/>
      <c r="FJ46" s="517"/>
      <c r="FK46" s="517"/>
      <c r="FL46" s="517"/>
      <c r="FM46" s="517"/>
      <c r="FN46" s="517"/>
      <c r="FO46" s="517"/>
      <c r="FP46" s="517"/>
      <c r="FQ46" s="517"/>
      <c r="FR46" s="517"/>
      <c r="FS46" s="517"/>
    </row>
    <row r="47" spans="1:175">
      <c r="A47" s="525">
        <v>31</v>
      </c>
      <c r="B47" s="531" t="s">
        <v>1594</v>
      </c>
      <c r="C47" s="546" t="s">
        <v>1595</v>
      </c>
      <c r="D47" s="533" t="s">
        <v>1522</v>
      </c>
      <c r="E47" s="545" t="s">
        <v>1585</v>
      </c>
    </row>
    <row r="48" spans="1:175">
      <c r="A48" s="525">
        <v>32</v>
      </c>
      <c r="B48" s="531" t="s">
        <v>1596</v>
      </c>
      <c r="C48" s="546" t="s">
        <v>1597</v>
      </c>
      <c r="D48" s="533" t="s">
        <v>1522</v>
      </c>
      <c r="E48" s="545" t="s">
        <v>1585</v>
      </c>
    </row>
    <row r="49" spans="1:175">
      <c r="A49" s="525">
        <v>33</v>
      </c>
      <c r="B49" s="531" t="s">
        <v>1598</v>
      </c>
      <c r="C49" s="546" t="s">
        <v>1599</v>
      </c>
      <c r="D49" s="533" t="s">
        <v>1522</v>
      </c>
      <c r="E49" s="545" t="s">
        <v>1585</v>
      </c>
    </row>
    <row r="50" spans="1:175">
      <c r="A50" s="525">
        <v>34</v>
      </c>
      <c r="B50" s="531" t="s">
        <v>1600</v>
      </c>
      <c r="C50" s="546" t="s">
        <v>1601</v>
      </c>
      <c r="D50" s="533" t="s">
        <v>1522</v>
      </c>
      <c r="E50" s="545" t="s">
        <v>1585</v>
      </c>
    </row>
    <row r="51" spans="1:175">
      <c r="A51" s="525">
        <v>35</v>
      </c>
      <c r="B51" s="531" t="s">
        <v>1602</v>
      </c>
      <c r="C51" s="546" t="s">
        <v>1603</v>
      </c>
      <c r="D51" s="533" t="s">
        <v>1522</v>
      </c>
      <c r="E51" s="545" t="s">
        <v>1561</v>
      </c>
    </row>
    <row r="52" spans="1:175">
      <c r="A52" s="525">
        <v>36</v>
      </c>
      <c r="B52" s="531" t="s">
        <v>1604</v>
      </c>
      <c r="C52" s="544" t="s">
        <v>1605</v>
      </c>
      <c r="D52" s="533" t="s">
        <v>1522</v>
      </c>
      <c r="E52" s="545" t="s">
        <v>1566</v>
      </c>
    </row>
    <row r="53" spans="1:175">
      <c r="A53" s="525">
        <v>37</v>
      </c>
      <c r="B53" s="531" t="s">
        <v>1606</v>
      </c>
      <c r="C53" s="544" t="s">
        <v>1607</v>
      </c>
      <c r="D53" s="533" t="s">
        <v>1522</v>
      </c>
      <c r="E53" s="545" t="s">
        <v>1585</v>
      </c>
    </row>
    <row r="54" spans="1:175">
      <c r="A54" s="519"/>
      <c r="B54" s="531"/>
      <c r="C54" s="531"/>
      <c r="D54" s="531"/>
      <c r="E54" s="545"/>
    </row>
    <row r="55" spans="1:175" s="530" customFormat="1" ht="15" customHeight="1">
      <c r="A55" s="519"/>
      <c r="B55" s="526" t="s">
        <v>1608</v>
      </c>
      <c r="C55" s="527"/>
      <c r="D55" s="527"/>
      <c r="E55" s="528"/>
      <c r="F55" s="529"/>
      <c r="G55" s="529"/>
      <c r="H55" s="529"/>
      <c r="I55" s="529"/>
      <c r="J55" s="529"/>
      <c r="K55" s="529"/>
      <c r="L55" s="529"/>
      <c r="M55" s="529"/>
      <c r="N55" s="529"/>
      <c r="O55" s="529"/>
      <c r="P55" s="529"/>
      <c r="Q55" s="529"/>
      <c r="R55" s="529"/>
      <c r="S55" s="529"/>
      <c r="T55" s="529"/>
      <c r="U55" s="529"/>
      <c r="V55" s="529"/>
      <c r="W55" s="529"/>
      <c r="X55" s="529"/>
      <c r="Y55" s="529"/>
      <c r="Z55" s="529"/>
      <c r="AA55" s="529"/>
      <c r="AB55" s="529"/>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529"/>
      <c r="AY55" s="529"/>
      <c r="AZ55" s="529"/>
      <c r="BA55" s="529"/>
      <c r="BB55" s="529"/>
      <c r="BC55" s="529"/>
      <c r="BD55" s="529"/>
      <c r="BE55" s="529"/>
      <c r="BF55" s="529"/>
      <c r="BG55" s="529"/>
      <c r="BH55" s="529"/>
      <c r="BI55" s="529"/>
      <c r="BJ55" s="529"/>
      <c r="BK55" s="529"/>
      <c r="BL55" s="529"/>
      <c r="BM55" s="529"/>
      <c r="BN55" s="529"/>
      <c r="BO55" s="529"/>
      <c r="BP55" s="529"/>
      <c r="BQ55" s="529"/>
      <c r="BR55" s="529"/>
      <c r="BS55" s="529"/>
      <c r="BT55" s="529"/>
      <c r="BU55" s="529"/>
      <c r="BV55" s="529"/>
      <c r="BW55" s="529"/>
      <c r="BX55" s="529"/>
      <c r="BY55" s="529"/>
      <c r="BZ55" s="529"/>
      <c r="CA55" s="529"/>
      <c r="CB55" s="529"/>
      <c r="CC55" s="529"/>
      <c r="CD55" s="529"/>
      <c r="CE55" s="529"/>
      <c r="CF55" s="529"/>
      <c r="CG55" s="529"/>
      <c r="CH55" s="529"/>
      <c r="CI55" s="529"/>
      <c r="CJ55" s="529"/>
      <c r="CK55" s="529"/>
      <c r="CL55" s="529"/>
      <c r="CM55" s="529"/>
      <c r="CN55" s="529"/>
      <c r="CO55" s="529"/>
      <c r="CP55" s="529"/>
      <c r="CQ55" s="529"/>
      <c r="CR55" s="529"/>
      <c r="CS55" s="529"/>
      <c r="CT55" s="529"/>
      <c r="CU55" s="529"/>
      <c r="CV55" s="529"/>
      <c r="CW55" s="529"/>
      <c r="CX55" s="529"/>
      <c r="CY55" s="529"/>
      <c r="CZ55" s="529"/>
      <c r="DA55" s="529"/>
      <c r="DB55" s="529"/>
      <c r="DC55" s="529"/>
      <c r="DD55" s="529"/>
      <c r="DE55" s="529"/>
      <c r="DF55" s="529"/>
      <c r="DG55" s="529"/>
      <c r="DH55" s="529"/>
      <c r="DI55" s="529"/>
      <c r="DJ55" s="529"/>
      <c r="DK55" s="529"/>
      <c r="DL55" s="529"/>
      <c r="DM55" s="529"/>
      <c r="DN55" s="529"/>
      <c r="DO55" s="529"/>
      <c r="DP55" s="529"/>
      <c r="DQ55" s="529"/>
      <c r="DR55" s="529"/>
      <c r="DS55" s="529"/>
      <c r="DT55" s="529"/>
      <c r="DU55" s="529"/>
      <c r="DV55" s="529"/>
      <c r="DW55" s="529"/>
      <c r="DX55" s="529"/>
      <c r="DY55" s="529"/>
      <c r="DZ55" s="529"/>
      <c r="EA55" s="529"/>
      <c r="EB55" s="529"/>
      <c r="EC55" s="529"/>
      <c r="ED55" s="529"/>
      <c r="EE55" s="529"/>
      <c r="EF55" s="529"/>
      <c r="EG55" s="529"/>
      <c r="EH55" s="529"/>
      <c r="EI55" s="529"/>
      <c r="EJ55" s="529"/>
      <c r="EK55" s="529"/>
      <c r="EL55" s="529"/>
      <c r="EM55" s="529"/>
      <c r="EN55" s="529"/>
      <c r="EO55" s="529"/>
      <c r="EP55" s="529"/>
      <c r="EQ55" s="529"/>
      <c r="ER55" s="529"/>
      <c r="ES55" s="529"/>
      <c r="ET55" s="529"/>
      <c r="EU55" s="529"/>
      <c r="EV55" s="529"/>
      <c r="EW55" s="529"/>
      <c r="EX55" s="529"/>
      <c r="EY55" s="529"/>
      <c r="EZ55" s="529"/>
      <c r="FA55" s="529"/>
      <c r="FB55" s="529"/>
      <c r="FC55" s="529"/>
      <c r="FD55" s="529"/>
      <c r="FE55" s="529"/>
      <c r="FF55" s="529"/>
      <c r="FG55" s="529"/>
      <c r="FH55" s="529"/>
      <c r="FI55" s="529"/>
      <c r="FJ55" s="529"/>
      <c r="FK55" s="529"/>
      <c r="FL55" s="529"/>
      <c r="FM55" s="529"/>
      <c r="FN55" s="529"/>
      <c r="FO55" s="529"/>
      <c r="FP55" s="529"/>
      <c r="FQ55" s="529"/>
      <c r="FR55" s="529"/>
      <c r="FS55" s="529"/>
    </row>
    <row r="56" spans="1:175" s="535" customFormat="1" ht="15.75" customHeight="1">
      <c r="A56" s="525">
        <v>38</v>
      </c>
      <c r="B56" s="531" t="s">
        <v>1609</v>
      </c>
      <c r="C56" s="547" t="s">
        <v>1610</v>
      </c>
      <c r="D56" s="533" t="s">
        <v>1522</v>
      </c>
      <c r="E56" s="534" t="s">
        <v>1561</v>
      </c>
    </row>
    <row r="57" spans="1:175" s="535" customFormat="1" ht="27" customHeight="1">
      <c r="A57" s="525">
        <v>39</v>
      </c>
      <c r="B57" s="531" t="s">
        <v>1611</v>
      </c>
      <c r="C57" s="547" t="s">
        <v>1612</v>
      </c>
      <c r="D57" s="533" t="s">
        <v>1522</v>
      </c>
      <c r="E57" s="534" t="s">
        <v>1561</v>
      </c>
    </row>
    <row r="58" spans="1:175" s="535" customFormat="1" ht="15.75" customHeight="1">
      <c r="A58" s="525">
        <v>40</v>
      </c>
      <c r="B58" s="531" t="s">
        <v>1613</v>
      </c>
      <c r="C58" s="547" t="s">
        <v>1614</v>
      </c>
      <c r="D58" s="533" t="s">
        <v>1522</v>
      </c>
      <c r="E58" s="543" t="s">
        <v>1571</v>
      </c>
    </row>
    <row r="59" spans="1:175" s="535" customFormat="1" ht="15.75" customHeight="1">
      <c r="A59" s="525">
        <v>41</v>
      </c>
      <c r="B59" s="531" t="s">
        <v>1615</v>
      </c>
      <c r="C59" s="547" t="s">
        <v>1616</v>
      </c>
      <c r="D59" s="533" t="s">
        <v>1522</v>
      </c>
      <c r="E59" s="543" t="s">
        <v>1571</v>
      </c>
    </row>
    <row r="60" spans="1:175" s="535" customFormat="1" ht="15.75" customHeight="1">
      <c r="A60" s="525">
        <v>42</v>
      </c>
      <c r="B60" s="531" t="s">
        <v>1617</v>
      </c>
      <c r="C60" s="547" t="s">
        <v>1618</v>
      </c>
      <c r="D60" s="533" t="s">
        <v>1522</v>
      </c>
      <c r="E60" s="543" t="s">
        <v>1571</v>
      </c>
    </row>
    <row r="61" spans="1:175" s="535" customFormat="1" ht="15.75" customHeight="1">
      <c r="A61" s="525">
        <v>43</v>
      </c>
      <c r="B61" s="531" t="s">
        <v>1619</v>
      </c>
      <c r="C61" s="547" t="s">
        <v>1620</v>
      </c>
      <c r="D61" s="533" t="s">
        <v>1522</v>
      </c>
      <c r="E61" s="543" t="s">
        <v>1571</v>
      </c>
    </row>
    <row r="62" spans="1:175">
      <c r="A62" s="519"/>
      <c r="B62" s="531"/>
      <c r="C62" s="531"/>
      <c r="D62" s="531"/>
      <c r="E62" s="545"/>
    </row>
    <row r="63" spans="1:175" s="530" customFormat="1" ht="15" customHeight="1">
      <c r="A63" s="519"/>
      <c r="B63" s="526" t="s">
        <v>1621</v>
      </c>
      <c r="C63" s="527"/>
      <c r="D63" s="527"/>
      <c r="E63" s="528"/>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529"/>
      <c r="AY63" s="529"/>
      <c r="AZ63" s="529"/>
      <c r="BA63" s="529"/>
      <c r="BB63" s="529"/>
      <c r="BC63" s="529"/>
      <c r="BD63" s="529"/>
      <c r="BE63" s="529"/>
      <c r="BF63" s="529"/>
      <c r="BG63" s="529"/>
      <c r="BH63" s="529"/>
      <c r="BI63" s="529"/>
      <c r="BJ63" s="529"/>
      <c r="BK63" s="529"/>
      <c r="BL63" s="529"/>
      <c r="BM63" s="529"/>
      <c r="BN63" s="529"/>
      <c r="BO63" s="529"/>
      <c r="BP63" s="529"/>
      <c r="BQ63" s="529"/>
      <c r="BR63" s="529"/>
      <c r="BS63" s="529"/>
      <c r="BT63" s="529"/>
      <c r="BU63" s="529"/>
      <c r="BV63" s="529"/>
      <c r="BW63" s="529"/>
      <c r="BX63" s="529"/>
      <c r="BY63" s="529"/>
      <c r="BZ63" s="529"/>
      <c r="CA63" s="529"/>
      <c r="CB63" s="529"/>
      <c r="CC63" s="529"/>
      <c r="CD63" s="529"/>
      <c r="CE63" s="529"/>
      <c r="CF63" s="529"/>
      <c r="CG63" s="529"/>
      <c r="CH63" s="529"/>
      <c r="CI63" s="529"/>
      <c r="CJ63" s="529"/>
      <c r="CK63" s="529"/>
      <c r="CL63" s="529"/>
      <c r="CM63" s="529"/>
      <c r="CN63" s="529"/>
      <c r="CO63" s="529"/>
      <c r="CP63" s="529"/>
      <c r="CQ63" s="529"/>
      <c r="CR63" s="529"/>
      <c r="CS63" s="529"/>
      <c r="CT63" s="529"/>
      <c r="CU63" s="529"/>
      <c r="CV63" s="529"/>
      <c r="CW63" s="529"/>
      <c r="CX63" s="529"/>
      <c r="CY63" s="529"/>
      <c r="CZ63" s="529"/>
      <c r="DA63" s="529"/>
      <c r="DB63" s="529"/>
      <c r="DC63" s="529"/>
      <c r="DD63" s="529"/>
      <c r="DE63" s="529"/>
      <c r="DF63" s="529"/>
      <c r="DG63" s="529"/>
      <c r="DH63" s="529"/>
      <c r="DI63" s="529"/>
      <c r="DJ63" s="529"/>
      <c r="DK63" s="529"/>
      <c r="DL63" s="529"/>
      <c r="DM63" s="529"/>
      <c r="DN63" s="529"/>
      <c r="DO63" s="529"/>
      <c r="DP63" s="529"/>
      <c r="DQ63" s="529"/>
      <c r="DR63" s="529"/>
      <c r="DS63" s="529"/>
      <c r="DT63" s="529"/>
      <c r="DU63" s="529"/>
      <c r="DV63" s="529"/>
      <c r="DW63" s="529"/>
      <c r="DX63" s="529"/>
      <c r="DY63" s="529"/>
      <c r="DZ63" s="529"/>
      <c r="EA63" s="529"/>
      <c r="EB63" s="529"/>
      <c r="EC63" s="529"/>
      <c r="ED63" s="529"/>
      <c r="EE63" s="529"/>
      <c r="EF63" s="529"/>
      <c r="EG63" s="529"/>
      <c r="EH63" s="529"/>
      <c r="EI63" s="529"/>
      <c r="EJ63" s="529"/>
      <c r="EK63" s="529"/>
      <c r="EL63" s="529"/>
      <c r="EM63" s="529"/>
      <c r="EN63" s="529"/>
      <c r="EO63" s="529"/>
      <c r="EP63" s="529"/>
      <c r="EQ63" s="529"/>
      <c r="ER63" s="529"/>
      <c r="ES63" s="529"/>
      <c r="ET63" s="529"/>
      <c r="EU63" s="529"/>
      <c r="EV63" s="529"/>
      <c r="EW63" s="529"/>
      <c r="EX63" s="529"/>
      <c r="EY63" s="529"/>
      <c r="EZ63" s="529"/>
      <c r="FA63" s="529"/>
      <c r="FB63" s="529"/>
      <c r="FC63" s="529"/>
      <c r="FD63" s="529"/>
      <c r="FE63" s="529"/>
      <c r="FF63" s="529"/>
      <c r="FG63" s="529"/>
      <c r="FH63" s="529"/>
      <c r="FI63" s="529"/>
      <c r="FJ63" s="529"/>
      <c r="FK63" s="529"/>
      <c r="FL63" s="529"/>
      <c r="FM63" s="529"/>
      <c r="FN63" s="529"/>
      <c r="FO63" s="529"/>
      <c r="FP63" s="529"/>
      <c r="FQ63" s="529"/>
      <c r="FR63" s="529"/>
      <c r="FS63" s="529"/>
    </row>
    <row r="64" spans="1:175" s="535" customFormat="1">
      <c r="A64" s="525">
        <v>44</v>
      </c>
      <c r="B64" s="545" t="s">
        <v>1622</v>
      </c>
      <c r="C64" s="548" t="s">
        <v>1623</v>
      </c>
      <c r="D64" s="533" t="s">
        <v>1522</v>
      </c>
      <c r="E64" s="545"/>
      <c r="F64" s="517"/>
      <c r="G64" s="517"/>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7"/>
      <c r="AY64" s="517"/>
      <c r="AZ64" s="517"/>
      <c r="BA64" s="517"/>
      <c r="BB64" s="517"/>
      <c r="BC64" s="517"/>
      <c r="BD64" s="517"/>
      <c r="BE64" s="517"/>
      <c r="BF64" s="517"/>
      <c r="BG64" s="517"/>
      <c r="BH64" s="517"/>
      <c r="BI64" s="517"/>
      <c r="BJ64" s="517"/>
      <c r="BK64" s="517"/>
      <c r="BL64" s="517"/>
      <c r="BM64" s="517"/>
      <c r="BN64" s="517"/>
      <c r="BO64" s="517"/>
      <c r="BP64" s="517"/>
      <c r="BQ64" s="517"/>
      <c r="BR64" s="517"/>
      <c r="BS64" s="517"/>
      <c r="BT64" s="517"/>
      <c r="BU64" s="517"/>
      <c r="BV64" s="517"/>
      <c r="BW64" s="517"/>
      <c r="BX64" s="517"/>
      <c r="BY64" s="517"/>
      <c r="BZ64" s="517"/>
      <c r="CA64" s="517"/>
      <c r="CB64" s="517"/>
      <c r="CC64" s="517"/>
      <c r="CD64" s="517"/>
      <c r="CE64" s="517"/>
      <c r="CF64" s="517"/>
      <c r="CG64" s="517"/>
      <c r="CH64" s="517"/>
      <c r="CI64" s="517"/>
      <c r="CJ64" s="517"/>
      <c r="CK64" s="517"/>
      <c r="CL64" s="517"/>
      <c r="CM64" s="517"/>
      <c r="CN64" s="517"/>
      <c r="CO64" s="517"/>
      <c r="CP64" s="517"/>
      <c r="CQ64" s="517"/>
      <c r="CR64" s="517"/>
      <c r="CS64" s="517"/>
      <c r="CT64" s="517"/>
      <c r="CU64" s="517"/>
      <c r="CV64" s="517"/>
      <c r="CW64" s="517"/>
      <c r="CX64" s="517"/>
      <c r="CY64" s="517"/>
      <c r="CZ64" s="517"/>
      <c r="DA64" s="517"/>
      <c r="DB64" s="517"/>
      <c r="DC64" s="517"/>
      <c r="DD64" s="517"/>
      <c r="DE64" s="517"/>
      <c r="DF64" s="517"/>
      <c r="DG64" s="517"/>
      <c r="DH64" s="517"/>
      <c r="DI64" s="517"/>
      <c r="DJ64" s="517"/>
      <c r="DK64" s="517"/>
      <c r="DL64" s="517"/>
      <c r="DM64" s="517"/>
      <c r="DN64" s="517"/>
      <c r="DO64" s="517"/>
      <c r="DP64" s="517"/>
      <c r="DQ64" s="517"/>
      <c r="DR64" s="517"/>
      <c r="DS64" s="517"/>
      <c r="DT64" s="517"/>
      <c r="DU64" s="517"/>
      <c r="DV64" s="517"/>
      <c r="DW64" s="517"/>
      <c r="DX64" s="517"/>
      <c r="DY64" s="517"/>
      <c r="DZ64" s="517"/>
      <c r="EA64" s="517"/>
      <c r="EB64" s="517"/>
      <c r="EC64" s="517"/>
      <c r="ED64" s="517"/>
      <c r="EE64" s="517"/>
      <c r="EF64" s="517"/>
      <c r="EG64" s="517"/>
      <c r="EH64" s="517"/>
      <c r="EI64" s="517"/>
      <c r="EJ64" s="517"/>
      <c r="EK64" s="517"/>
      <c r="EL64" s="517"/>
      <c r="EM64" s="517"/>
      <c r="EN64" s="517"/>
      <c r="EO64" s="517"/>
      <c r="EP64" s="517"/>
      <c r="EQ64" s="517"/>
      <c r="ER64" s="517"/>
      <c r="ES64" s="517"/>
      <c r="ET64" s="517"/>
      <c r="EU64" s="517"/>
      <c r="EV64" s="517"/>
      <c r="EW64" s="517"/>
      <c r="EX64" s="517"/>
      <c r="EY64" s="517"/>
      <c r="EZ64" s="517"/>
      <c r="FA64" s="517"/>
      <c r="FB64" s="517"/>
      <c r="FC64" s="517"/>
      <c r="FD64" s="517"/>
      <c r="FE64" s="517"/>
      <c r="FF64" s="517"/>
      <c r="FG64" s="517"/>
      <c r="FH64" s="517"/>
      <c r="FI64" s="517"/>
      <c r="FJ64" s="517"/>
      <c r="FK64" s="517"/>
      <c r="FL64" s="517"/>
      <c r="FM64" s="517"/>
      <c r="FN64" s="517"/>
      <c r="FO64" s="517"/>
      <c r="FP64" s="517"/>
      <c r="FQ64" s="517"/>
      <c r="FR64" s="517"/>
      <c r="FS64" s="517"/>
    </row>
    <row r="65" spans="1:175" s="535" customFormat="1">
      <c r="A65" s="525">
        <v>45</v>
      </c>
      <c r="B65" s="545" t="s">
        <v>1624</v>
      </c>
      <c r="C65" s="548" t="s">
        <v>1625</v>
      </c>
      <c r="D65" s="533" t="s">
        <v>1522</v>
      </c>
      <c r="E65" s="545"/>
      <c r="F65" s="517"/>
      <c r="G65" s="517"/>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517"/>
      <c r="AY65" s="517"/>
      <c r="AZ65" s="517"/>
      <c r="BA65" s="517"/>
      <c r="BB65" s="517"/>
      <c r="BC65" s="517"/>
      <c r="BD65" s="517"/>
      <c r="BE65" s="517"/>
      <c r="BF65" s="517"/>
      <c r="BG65" s="517"/>
      <c r="BH65" s="517"/>
      <c r="BI65" s="517"/>
      <c r="BJ65" s="517"/>
      <c r="BK65" s="517"/>
      <c r="BL65" s="517"/>
      <c r="BM65" s="517"/>
      <c r="BN65" s="517"/>
      <c r="BO65" s="517"/>
      <c r="BP65" s="517"/>
      <c r="BQ65" s="517"/>
      <c r="BR65" s="517"/>
      <c r="BS65" s="517"/>
      <c r="BT65" s="517"/>
      <c r="BU65" s="517"/>
      <c r="BV65" s="517"/>
      <c r="BW65" s="517"/>
      <c r="BX65" s="517"/>
      <c r="BY65" s="517"/>
      <c r="BZ65" s="517"/>
      <c r="CA65" s="517"/>
      <c r="CB65" s="517"/>
      <c r="CC65" s="517"/>
      <c r="CD65" s="517"/>
      <c r="CE65" s="517"/>
      <c r="CF65" s="517"/>
      <c r="CG65" s="517"/>
      <c r="CH65" s="517"/>
      <c r="CI65" s="517"/>
      <c r="CJ65" s="517"/>
      <c r="CK65" s="517"/>
      <c r="CL65" s="517"/>
      <c r="CM65" s="517"/>
      <c r="CN65" s="517"/>
      <c r="CO65" s="517"/>
      <c r="CP65" s="517"/>
      <c r="CQ65" s="517"/>
      <c r="CR65" s="517"/>
      <c r="CS65" s="517"/>
      <c r="CT65" s="517"/>
      <c r="CU65" s="517"/>
      <c r="CV65" s="517"/>
      <c r="CW65" s="517"/>
      <c r="CX65" s="517"/>
      <c r="CY65" s="517"/>
      <c r="CZ65" s="517"/>
      <c r="DA65" s="517"/>
      <c r="DB65" s="517"/>
      <c r="DC65" s="517"/>
      <c r="DD65" s="517"/>
      <c r="DE65" s="517"/>
      <c r="DF65" s="517"/>
      <c r="DG65" s="517"/>
      <c r="DH65" s="517"/>
      <c r="DI65" s="517"/>
      <c r="DJ65" s="517"/>
      <c r="DK65" s="517"/>
      <c r="DL65" s="517"/>
      <c r="DM65" s="517"/>
      <c r="DN65" s="517"/>
      <c r="DO65" s="517"/>
      <c r="DP65" s="517"/>
      <c r="DQ65" s="517"/>
      <c r="DR65" s="517"/>
      <c r="DS65" s="517"/>
      <c r="DT65" s="517"/>
      <c r="DU65" s="517"/>
      <c r="DV65" s="517"/>
      <c r="DW65" s="517"/>
      <c r="DX65" s="517"/>
      <c r="DY65" s="517"/>
      <c r="DZ65" s="517"/>
      <c r="EA65" s="517"/>
      <c r="EB65" s="517"/>
      <c r="EC65" s="517"/>
      <c r="ED65" s="517"/>
      <c r="EE65" s="517"/>
      <c r="EF65" s="517"/>
      <c r="EG65" s="517"/>
      <c r="EH65" s="517"/>
      <c r="EI65" s="517"/>
      <c r="EJ65" s="517"/>
      <c r="EK65" s="517"/>
      <c r="EL65" s="517"/>
      <c r="EM65" s="517"/>
      <c r="EN65" s="517"/>
      <c r="EO65" s="517"/>
      <c r="EP65" s="517"/>
      <c r="EQ65" s="517"/>
      <c r="ER65" s="517"/>
      <c r="ES65" s="517"/>
      <c r="ET65" s="517"/>
      <c r="EU65" s="517"/>
      <c r="EV65" s="517"/>
      <c r="EW65" s="517"/>
      <c r="EX65" s="517"/>
      <c r="EY65" s="517"/>
      <c r="EZ65" s="517"/>
      <c r="FA65" s="517"/>
      <c r="FB65" s="517"/>
      <c r="FC65" s="517"/>
      <c r="FD65" s="517"/>
      <c r="FE65" s="517"/>
      <c r="FF65" s="517"/>
      <c r="FG65" s="517"/>
      <c r="FH65" s="517"/>
      <c r="FI65" s="517"/>
      <c r="FJ65" s="517"/>
      <c r="FK65" s="517"/>
      <c r="FL65" s="517"/>
      <c r="FM65" s="517"/>
      <c r="FN65" s="517"/>
      <c r="FO65" s="517"/>
      <c r="FP65" s="517"/>
      <c r="FQ65" s="517"/>
      <c r="FR65" s="517"/>
      <c r="FS65" s="517"/>
    </row>
    <row r="66" spans="1:175" s="535" customFormat="1">
      <c r="A66" s="525">
        <v>46</v>
      </c>
      <c r="B66" s="545" t="s">
        <v>1626</v>
      </c>
      <c r="C66" s="548" t="s">
        <v>1627</v>
      </c>
      <c r="D66" s="533" t="s">
        <v>1522</v>
      </c>
      <c r="E66" s="545"/>
      <c r="F66" s="517"/>
      <c r="G66" s="517"/>
      <c r="H66" s="517"/>
      <c r="I66" s="517"/>
      <c r="J66" s="517"/>
      <c r="K66" s="517"/>
      <c r="L66" s="517"/>
      <c r="M66" s="517"/>
      <c r="N66" s="517"/>
      <c r="O66" s="517"/>
      <c r="P66" s="517"/>
      <c r="Q66" s="517"/>
      <c r="R66" s="517"/>
      <c r="S66" s="517"/>
      <c r="T66" s="517"/>
      <c r="U66" s="517"/>
      <c r="V66" s="517"/>
      <c r="W66" s="517"/>
      <c r="X66" s="517"/>
      <c r="Y66" s="517"/>
      <c r="Z66" s="517"/>
      <c r="AA66" s="517"/>
      <c r="AB66" s="517"/>
      <c r="AC66" s="517"/>
      <c r="AD66" s="517"/>
      <c r="AE66" s="517"/>
      <c r="AF66" s="517"/>
      <c r="AG66" s="517"/>
      <c r="AH66" s="517"/>
      <c r="AI66" s="517"/>
      <c r="AJ66" s="517"/>
      <c r="AK66" s="517"/>
      <c r="AL66" s="517"/>
      <c r="AM66" s="517"/>
      <c r="AN66" s="517"/>
      <c r="AO66" s="517"/>
      <c r="AP66" s="517"/>
      <c r="AQ66" s="517"/>
      <c r="AR66" s="517"/>
      <c r="AS66" s="517"/>
      <c r="AT66" s="517"/>
      <c r="AU66" s="517"/>
      <c r="AV66" s="517"/>
      <c r="AW66" s="517"/>
      <c r="AX66" s="517"/>
      <c r="AY66" s="517"/>
      <c r="AZ66" s="517"/>
      <c r="BA66" s="517"/>
      <c r="BB66" s="517"/>
      <c r="BC66" s="517"/>
      <c r="BD66" s="517"/>
      <c r="BE66" s="517"/>
      <c r="BF66" s="517"/>
      <c r="BG66" s="517"/>
      <c r="BH66" s="517"/>
      <c r="BI66" s="517"/>
      <c r="BJ66" s="517"/>
      <c r="BK66" s="517"/>
      <c r="BL66" s="517"/>
      <c r="BM66" s="517"/>
      <c r="BN66" s="517"/>
      <c r="BO66" s="517"/>
      <c r="BP66" s="517"/>
      <c r="BQ66" s="517"/>
      <c r="BR66" s="517"/>
      <c r="BS66" s="517"/>
      <c r="BT66" s="517"/>
      <c r="BU66" s="517"/>
      <c r="BV66" s="517"/>
      <c r="BW66" s="517"/>
      <c r="BX66" s="517"/>
      <c r="BY66" s="517"/>
      <c r="BZ66" s="517"/>
      <c r="CA66" s="517"/>
      <c r="CB66" s="517"/>
      <c r="CC66" s="517"/>
      <c r="CD66" s="517"/>
      <c r="CE66" s="517"/>
      <c r="CF66" s="517"/>
      <c r="CG66" s="517"/>
      <c r="CH66" s="517"/>
      <c r="CI66" s="517"/>
      <c r="CJ66" s="517"/>
      <c r="CK66" s="517"/>
      <c r="CL66" s="517"/>
      <c r="CM66" s="517"/>
      <c r="CN66" s="517"/>
      <c r="CO66" s="517"/>
      <c r="CP66" s="517"/>
      <c r="CQ66" s="517"/>
      <c r="CR66" s="517"/>
      <c r="CS66" s="517"/>
      <c r="CT66" s="517"/>
      <c r="CU66" s="517"/>
      <c r="CV66" s="517"/>
      <c r="CW66" s="517"/>
      <c r="CX66" s="517"/>
      <c r="CY66" s="517"/>
      <c r="CZ66" s="517"/>
      <c r="DA66" s="517"/>
      <c r="DB66" s="517"/>
      <c r="DC66" s="517"/>
      <c r="DD66" s="517"/>
      <c r="DE66" s="517"/>
      <c r="DF66" s="517"/>
      <c r="DG66" s="517"/>
      <c r="DH66" s="517"/>
      <c r="DI66" s="517"/>
      <c r="DJ66" s="517"/>
      <c r="DK66" s="517"/>
      <c r="DL66" s="517"/>
      <c r="DM66" s="517"/>
      <c r="DN66" s="517"/>
      <c r="DO66" s="517"/>
      <c r="DP66" s="517"/>
      <c r="DQ66" s="517"/>
      <c r="DR66" s="517"/>
      <c r="DS66" s="517"/>
      <c r="DT66" s="517"/>
      <c r="DU66" s="517"/>
      <c r="DV66" s="517"/>
      <c r="DW66" s="517"/>
      <c r="DX66" s="517"/>
      <c r="DY66" s="517"/>
      <c r="DZ66" s="517"/>
      <c r="EA66" s="517"/>
      <c r="EB66" s="517"/>
      <c r="EC66" s="517"/>
      <c r="ED66" s="517"/>
      <c r="EE66" s="517"/>
      <c r="EF66" s="517"/>
      <c r="EG66" s="517"/>
      <c r="EH66" s="517"/>
      <c r="EI66" s="517"/>
      <c r="EJ66" s="517"/>
      <c r="EK66" s="517"/>
      <c r="EL66" s="517"/>
      <c r="EM66" s="517"/>
      <c r="EN66" s="517"/>
      <c r="EO66" s="517"/>
      <c r="EP66" s="517"/>
      <c r="EQ66" s="517"/>
      <c r="ER66" s="517"/>
      <c r="ES66" s="517"/>
      <c r="ET66" s="517"/>
      <c r="EU66" s="517"/>
      <c r="EV66" s="517"/>
      <c r="EW66" s="517"/>
      <c r="EX66" s="517"/>
      <c r="EY66" s="517"/>
      <c r="EZ66" s="517"/>
      <c r="FA66" s="517"/>
      <c r="FB66" s="517"/>
      <c r="FC66" s="517"/>
      <c r="FD66" s="517"/>
      <c r="FE66" s="517"/>
      <c r="FF66" s="517"/>
      <c r="FG66" s="517"/>
      <c r="FH66" s="517"/>
      <c r="FI66" s="517"/>
      <c r="FJ66" s="517"/>
      <c r="FK66" s="517"/>
      <c r="FL66" s="517"/>
      <c r="FM66" s="517"/>
      <c r="FN66" s="517"/>
      <c r="FO66" s="517"/>
      <c r="FP66" s="517"/>
      <c r="FQ66" s="517"/>
      <c r="FR66" s="517"/>
      <c r="FS66" s="517"/>
    </row>
    <row r="67" spans="1:175" s="535" customFormat="1">
      <c r="A67" s="525">
        <v>47</v>
      </c>
      <c r="B67" s="545" t="s">
        <v>1628</v>
      </c>
      <c r="C67" s="548" t="s">
        <v>1629</v>
      </c>
      <c r="D67" s="533" t="s">
        <v>1522</v>
      </c>
      <c r="E67" s="545"/>
      <c r="F67" s="517"/>
      <c r="G67" s="517"/>
      <c r="H67" s="517"/>
      <c r="I67" s="517"/>
      <c r="J67" s="517"/>
      <c r="K67" s="517"/>
      <c r="L67" s="517"/>
      <c r="M67" s="517"/>
      <c r="N67" s="517"/>
      <c r="O67" s="517"/>
      <c r="P67" s="517"/>
      <c r="Q67" s="517"/>
      <c r="R67" s="517"/>
      <c r="S67" s="517"/>
      <c r="T67" s="517"/>
      <c r="U67" s="517"/>
      <c r="V67" s="517"/>
      <c r="W67" s="517"/>
      <c r="X67" s="517"/>
      <c r="Y67" s="517"/>
      <c r="Z67" s="517"/>
      <c r="AA67" s="517"/>
      <c r="AB67" s="517"/>
      <c r="AC67" s="517"/>
      <c r="AD67" s="517"/>
      <c r="AE67" s="517"/>
      <c r="AF67" s="517"/>
      <c r="AG67" s="517"/>
      <c r="AH67" s="517"/>
      <c r="AI67" s="517"/>
      <c r="AJ67" s="517"/>
      <c r="AK67" s="517"/>
      <c r="AL67" s="517"/>
      <c r="AM67" s="517"/>
      <c r="AN67" s="517"/>
      <c r="AO67" s="517"/>
      <c r="AP67" s="517"/>
      <c r="AQ67" s="517"/>
      <c r="AR67" s="517"/>
      <c r="AS67" s="517"/>
      <c r="AT67" s="517"/>
      <c r="AU67" s="517"/>
      <c r="AV67" s="517"/>
      <c r="AW67" s="517"/>
      <c r="AX67" s="517"/>
      <c r="AY67" s="517"/>
      <c r="AZ67" s="517"/>
      <c r="BA67" s="517"/>
      <c r="BB67" s="517"/>
      <c r="BC67" s="517"/>
      <c r="BD67" s="517"/>
      <c r="BE67" s="517"/>
      <c r="BF67" s="517"/>
      <c r="BG67" s="517"/>
      <c r="BH67" s="517"/>
      <c r="BI67" s="517"/>
      <c r="BJ67" s="517"/>
      <c r="BK67" s="517"/>
      <c r="BL67" s="517"/>
      <c r="BM67" s="517"/>
      <c r="BN67" s="517"/>
      <c r="BO67" s="517"/>
      <c r="BP67" s="517"/>
      <c r="BQ67" s="517"/>
      <c r="BR67" s="517"/>
      <c r="BS67" s="517"/>
      <c r="BT67" s="517"/>
      <c r="BU67" s="517"/>
      <c r="BV67" s="517"/>
      <c r="BW67" s="517"/>
      <c r="BX67" s="517"/>
      <c r="BY67" s="517"/>
      <c r="BZ67" s="517"/>
      <c r="CA67" s="517"/>
      <c r="CB67" s="517"/>
      <c r="CC67" s="517"/>
      <c r="CD67" s="517"/>
      <c r="CE67" s="517"/>
      <c r="CF67" s="517"/>
      <c r="CG67" s="517"/>
      <c r="CH67" s="517"/>
      <c r="CI67" s="517"/>
      <c r="CJ67" s="517"/>
      <c r="CK67" s="517"/>
      <c r="CL67" s="517"/>
      <c r="CM67" s="517"/>
      <c r="CN67" s="517"/>
      <c r="CO67" s="517"/>
      <c r="CP67" s="517"/>
      <c r="CQ67" s="517"/>
      <c r="CR67" s="517"/>
      <c r="CS67" s="517"/>
      <c r="CT67" s="517"/>
      <c r="CU67" s="517"/>
      <c r="CV67" s="517"/>
      <c r="CW67" s="517"/>
      <c r="CX67" s="517"/>
      <c r="CY67" s="517"/>
      <c r="CZ67" s="517"/>
      <c r="DA67" s="517"/>
      <c r="DB67" s="517"/>
      <c r="DC67" s="517"/>
      <c r="DD67" s="517"/>
      <c r="DE67" s="517"/>
      <c r="DF67" s="517"/>
      <c r="DG67" s="517"/>
      <c r="DH67" s="517"/>
      <c r="DI67" s="517"/>
      <c r="DJ67" s="517"/>
      <c r="DK67" s="517"/>
      <c r="DL67" s="517"/>
      <c r="DM67" s="517"/>
      <c r="DN67" s="517"/>
      <c r="DO67" s="517"/>
      <c r="DP67" s="517"/>
      <c r="DQ67" s="517"/>
      <c r="DR67" s="517"/>
      <c r="DS67" s="517"/>
      <c r="DT67" s="517"/>
      <c r="DU67" s="517"/>
      <c r="DV67" s="517"/>
      <c r="DW67" s="517"/>
      <c r="DX67" s="517"/>
      <c r="DY67" s="517"/>
      <c r="DZ67" s="517"/>
      <c r="EA67" s="517"/>
      <c r="EB67" s="517"/>
      <c r="EC67" s="517"/>
      <c r="ED67" s="517"/>
      <c r="EE67" s="517"/>
      <c r="EF67" s="517"/>
      <c r="EG67" s="517"/>
      <c r="EH67" s="517"/>
      <c r="EI67" s="517"/>
      <c r="EJ67" s="517"/>
      <c r="EK67" s="517"/>
      <c r="EL67" s="517"/>
      <c r="EM67" s="517"/>
      <c r="EN67" s="517"/>
      <c r="EO67" s="517"/>
      <c r="EP67" s="517"/>
      <c r="EQ67" s="517"/>
      <c r="ER67" s="517"/>
      <c r="ES67" s="517"/>
      <c r="ET67" s="517"/>
      <c r="EU67" s="517"/>
      <c r="EV67" s="517"/>
      <c r="EW67" s="517"/>
      <c r="EX67" s="517"/>
      <c r="EY67" s="517"/>
      <c r="EZ67" s="517"/>
      <c r="FA67" s="517"/>
      <c r="FB67" s="517"/>
      <c r="FC67" s="517"/>
      <c r="FD67" s="517"/>
      <c r="FE67" s="517"/>
      <c r="FF67" s="517"/>
      <c r="FG67" s="517"/>
      <c r="FH67" s="517"/>
      <c r="FI67" s="517"/>
      <c r="FJ67" s="517"/>
      <c r="FK67" s="517"/>
      <c r="FL67" s="517"/>
      <c r="FM67" s="517"/>
      <c r="FN67" s="517"/>
      <c r="FO67" s="517"/>
      <c r="FP67" s="517"/>
      <c r="FQ67" s="517"/>
      <c r="FR67" s="517"/>
      <c r="FS67" s="517"/>
    </row>
    <row r="68" spans="1:175" s="535" customFormat="1">
      <c r="A68" s="525">
        <v>48</v>
      </c>
      <c r="B68" s="545" t="s">
        <v>1630</v>
      </c>
      <c r="C68" s="548" t="s">
        <v>1631</v>
      </c>
      <c r="D68" s="533" t="s">
        <v>1522</v>
      </c>
      <c r="E68" s="545"/>
      <c r="F68" s="517"/>
      <c r="G68" s="517"/>
      <c r="H68" s="517"/>
      <c r="I68" s="517"/>
      <c r="J68" s="517"/>
      <c r="K68" s="517"/>
      <c r="L68" s="517"/>
      <c r="M68" s="517"/>
      <c r="N68" s="517"/>
      <c r="O68" s="517"/>
      <c r="P68" s="517"/>
      <c r="Q68" s="517"/>
      <c r="R68" s="517"/>
      <c r="S68" s="517"/>
      <c r="T68" s="517"/>
      <c r="U68" s="517"/>
      <c r="V68" s="517"/>
      <c r="W68" s="517"/>
      <c r="X68" s="517"/>
      <c r="Y68" s="517"/>
      <c r="Z68" s="517"/>
      <c r="AA68" s="517"/>
      <c r="AB68" s="517"/>
      <c r="AC68" s="517"/>
      <c r="AD68" s="517"/>
      <c r="AE68" s="517"/>
      <c r="AF68" s="517"/>
      <c r="AG68" s="517"/>
      <c r="AH68" s="517"/>
      <c r="AI68" s="517"/>
      <c r="AJ68" s="517"/>
      <c r="AK68" s="517"/>
      <c r="AL68" s="517"/>
      <c r="AM68" s="517"/>
      <c r="AN68" s="517"/>
      <c r="AO68" s="517"/>
      <c r="AP68" s="517"/>
      <c r="AQ68" s="517"/>
      <c r="AR68" s="517"/>
      <c r="AS68" s="517"/>
      <c r="AT68" s="517"/>
      <c r="AU68" s="517"/>
      <c r="AV68" s="517"/>
      <c r="AW68" s="517"/>
      <c r="AX68" s="517"/>
      <c r="AY68" s="517"/>
      <c r="AZ68" s="517"/>
      <c r="BA68" s="517"/>
      <c r="BB68" s="517"/>
      <c r="BC68" s="517"/>
      <c r="BD68" s="517"/>
      <c r="BE68" s="517"/>
      <c r="BF68" s="517"/>
      <c r="BG68" s="517"/>
      <c r="BH68" s="517"/>
      <c r="BI68" s="517"/>
      <c r="BJ68" s="517"/>
      <c r="BK68" s="517"/>
      <c r="BL68" s="517"/>
      <c r="BM68" s="517"/>
      <c r="BN68" s="517"/>
      <c r="BO68" s="517"/>
      <c r="BP68" s="517"/>
      <c r="BQ68" s="517"/>
      <c r="BR68" s="517"/>
      <c r="BS68" s="517"/>
      <c r="BT68" s="517"/>
      <c r="BU68" s="517"/>
      <c r="BV68" s="517"/>
      <c r="BW68" s="517"/>
      <c r="BX68" s="517"/>
      <c r="BY68" s="517"/>
      <c r="BZ68" s="517"/>
      <c r="CA68" s="517"/>
      <c r="CB68" s="517"/>
      <c r="CC68" s="517"/>
      <c r="CD68" s="517"/>
      <c r="CE68" s="517"/>
      <c r="CF68" s="517"/>
      <c r="CG68" s="517"/>
      <c r="CH68" s="517"/>
      <c r="CI68" s="517"/>
      <c r="CJ68" s="517"/>
      <c r="CK68" s="517"/>
      <c r="CL68" s="517"/>
      <c r="CM68" s="517"/>
      <c r="CN68" s="517"/>
      <c r="CO68" s="517"/>
      <c r="CP68" s="517"/>
      <c r="CQ68" s="517"/>
      <c r="CR68" s="517"/>
      <c r="CS68" s="517"/>
      <c r="CT68" s="517"/>
      <c r="CU68" s="517"/>
      <c r="CV68" s="517"/>
      <c r="CW68" s="517"/>
      <c r="CX68" s="517"/>
      <c r="CY68" s="517"/>
      <c r="CZ68" s="517"/>
      <c r="DA68" s="517"/>
      <c r="DB68" s="517"/>
      <c r="DC68" s="517"/>
      <c r="DD68" s="517"/>
      <c r="DE68" s="517"/>
      <c r="DF68" s="517"/>
      <c r="DG68" s="517"/>
      <c r="DH68" s="517"/>
      <c r="DI68" s="517"/>
      <c r="DJ68" s="517"/>
      <c r="DK68" s="517"/>
      <c r="DL68" s="517"/>
      <c r="DM68" s="517"/>
      <c r="DN68" s="517"/>
      <c r="DO68" s="517"/>
      <c r="DP68" s="517"/>
      <c r="DQ68" s="517"/>
      <c r="DR68" s="517"/>
      <c r="DS68" s="517"/>
      <c r="DT68" s="517"/>
      <c r="DU68" s="517"/>
      <c r="DV68" s="517"/>
      <c r="DW68" s="517"/>
      <c r="DX68" s="517"/>
      <c r="DY68" s="517"/>
      <c r="DZ68" s="517"/>
      <c r="EA68" s="517"/>
      <c r="EB68" s="517"/>
      <c r="EC68" s="517"/>
      <c r="ED68" s="517"/>
      <c r="EE68" s="517"/>
      <c r="EF68" s="517"/>
      <c r="EG68" s="517"/>
      <c r="EH68" s="517"/>
      <c r="EI68" s="517"/>
      <c r="EJ68" s="517"/>
      <c r="EK68" s="517"/>
      <c r="EL68" s="517"/>
      <c r="EM68" s="517"/>
      <c r="EN68" s="517"/>
      <c r="EO68" s="517"/>
      <c r="EP68" s="517"/>
      <c r="EQ68" s="517"/>
      <c r="ER68" s="517"/>
      <c r="ES68" s="517"/>
      <c r="ET68" s="517"/>
      <c r="EU68" s="517"/>
      <c r="EV68" s="517"/>
      <c r="EW68" s="517"/>
      <c r="EX68" s="517"/>
      <c r="EY68" s="517"/>
      <c r="EZ68" s="517"/>
      <c r="FA68" s="517"/>
      <c r="FB68" s="517"/>
      <c r="FC68" s="517"/>
      <c r="FD68" s="517"/>
      <c r="FE68" s="517"/>
      <c r="FF68" s="517"/>
      <c r="FG68" s="517"/>
      <c r="FH68" s="517"/>
      <c r="FI68" s="517"/>
      <c r="FJ68" s="517"/>
      <c r="FK68" s="517"/>
      <c r="FL68" s="517"/>
      <c r="FM68" s="517"/>
      <c r="FN68" s="517"/>
      <c r="FO68" s="517"/>
      <c r="FP68" s="517"/>
      <c r="FQ68" s="517"/>
      <c r="FR68" s="517"/>
      <c r="FS68" s="517"/>
    </row>
  </sheetData>
  <dataConsolidate/>
  <mergeCells count="2">
    <mergeCell ref="B1:E1"/>
    <mergeCell ref="B2:E7"/>
  </mergeCells>
  <printOptions horizontalCentered="1"/>
  <pageMargins left="0.25" right="0.25" top="0.75" bottom="0.75" header="0.3" footer="0.3"/>
  <pageSetup paperSize="9" scale="72" orientation="portrait"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B1:P38"/>
  <sheetViews>
    <sheetView view="pageBreakPreview" zoomScale="90" zoomScaleNormal="98" zoomScaleSheetLayoutView="90" workbookViewId="0">
      <selection activeCell="B1" sqref="B1:P2"/>
    </sheetView>
  </sheetViews>
  <sheetFormatPr defaultColWidth="8.85546875" defaultRowHeight="14.25"/>
  <cols>
    <col min="1" max="1" width="2.28515625" style="550" customWidth="1"/>
    <col min="2" max="2" width="49.7109375" style="550" customWidth="1"/>
    <col min="3" max="3" width="62.42578125" style="550" customWidth="1"/>
    <col min="4" max="5" width="5.28515625" style="550" customWidth="1"/>
    <col min="6" max="6" width="5.140625" style="550" customWidth="1"/>
    <col min="7" max="8" width="5.28515625" style="550" customWidth="1"/>
    <col min="9" max="9" width="5.140625" style="550" customWidth="1"/>
    <col min="10" max="12" width="5.28515625" style="550" customWidth="1"/>
    <col min="13" max="13" width="5" style="550" customWidth="1"/>
    <col min="14" max="15" width="5.28515625" style="550" customWidth="1"/>
    <col min="16" max="16" width="5.140625" style="550" customWidth="1"/>
    <col min="17" max="16384" width="8.85546875" style="550"/>
  </cols>
  <sheetData>
    <row r="1" spans="2:16">
      <c r="B1" s="1183" t="s">
        <v>3135</v>
      </c>
      <c r="C1" s="1184"/>
      <c r="D1" s="1184"/>
      <c r="E1" s="1184"/>
      <c r="F1" s="1184"/>
      <c r="G1" s="1184"/>
      <c r="H1" s="1184"/>
      <c r="I1" s="1184"/>
      <c r="J1" s="1184"/>
      <c r="K1" s="1184"/>
      <c r="L1" s="1184"/>
      <c r="M1" s="1184"/>
      <c r="N1" s="1184"/>
      <c r="O1" s="1184"/>
      <c r="P1" s="1184"/>
    </row>
    <row r="2" spans="2:16" ht="23.45" customHeight="1">
      <c r="B2" s="1184"/>
      <c r="C2" s="1184"/>
      <c r="D2" s="1184"/>
      <c r="E2" s="1184"/>
      <c r="F2" s="1184"/>
      <c r="G2" s="1184"/>
      <c r="H2" s="1184"/>
      <c r="I2" s="1184"/>
      <c r="J2" s="1184"/>
      <c r="K2" s="1184"/>
      <c r="L2" s="1184"/>
      <c r="M2" s="1184"/>
      <c r="N2" s="1184"/>
      <c r="O2" s="1184"/>
      <c r="P2" s="1184"/>
    </row>
    <row r="3" spans="2:16" ht="15.6" customHeight="1">
      <c r="B3" s="551"/>
      <c r="C3" s="998" t="s">
        <v>3134</v>
      </c>
      <c r="D3" s="551"/>
      <c r="E3" s="551"/>
      <c r="F3" s="551"/>
      <c r="G3" s="551"/>
      <c r="H3" s="551"/>
      <c r="I3" s="551"/>
      <c r="J3" s="551"/>
      <c r="K3" s="551"/>
      <c r="L3" s="551"/>
      <c r="M3" s="551"/>
      <c r="N3" s="551"/>
      <c r="O3" s="551"/>
      <c r="P3" s="551"/>
    </row>
    <row r="4" spans="2:16" ht="40.9" customHeight="1">
      <c r="B4" s="552"/>
      <c r="C4" s="552"/>
      <c r="D4" s="552"/>
      <c r="E4" s="552"/>
      <c r="F4" s="552"/>
      <c r="G4" s="552"/>
      <c r="H4" s="552"/>
      <c r="I4" s="552"/>
      <c r="J4" s="552"/>
      <c r="K4" s="552"/>
      <c r="L4" s="552"/>
      <c r="M4" s="552"/>
      <c r="N4" s="552"/>
      <c r="O4" s="552"/>
      <c r="P4" s="552"/>
    </row>
    <row r="5" spans="2:16" ht="22.9" customHeight="1">
      <c r="B5" s="553" t="s">
        <v>1632</v>
      </c>
      <c r="C5" s="553" t="s">
        <v>1515</v>
      </c>
      <c r="D5" s="554"/>
      <c r="E5" s="554"/>
      <c r="F5" s="554"/>
      <c r="G5" s="554"/>
      <c r="H5" s="554"/>
      <c r="I5" s="554"/>
      <c r="J5" s="554"/>
      <c r="K5" s="554"/>
      <c r="L5" s="554"/>
      <c r="M5" s="554"/>
      <c r="N5" s="554"/>
      <c r="O5" s="554"/>
      <c r="P5" s="554"/>
    </row>
    <row r="6" spans="2:16" ht="22.9" customHeight="1">
      <c r="B6" s="554" t="s">
        <v>1633</v>
      </c>
      <c r="C6" s="554" t="s">
        <v>1634</v>
      </c>
      <c r="D6" s="554"/>
      <c r="E6" s="554"/>
      <c r="F6" s="554"/>
      <c r="G6" s="554"/>
      <c r="H6" s="554"/>
      <c r="I6" s="554"/>
      <c r="J6" s="554"/>
      <c r="K6" s="554"/>
      <c r="L6" s="554"/>
      <c r="M6" s="554"/>
      <c r="N6" s="554"/>
      <c r="O6" s="554"/>
      <c r="P6" s="554"/>
    </row>
    <row r="7" spans="2:16" ht="22.9" customHeight="1">
      <c r="B7" s="554" t="s">
        <v>1635</v>
      </c>
      <c r="C7" s="554" t="s">
        <v>1636</v>
      </c>
      <c r="D7" s="554"/>
      <c r="E7" s="554"/>
      <c r="F7" s="554"/>
      <c r="G7" s="554"/>
      <c r="H7" s="554"/>
      <c r="I7" s="554"/>
      <c r="J7" s="554"/>
      <c r="K7" s="554"/>
      <c r="L7" s="554"/>
      <c r="M7" s="554"/>
      <c r="N7" s="554"/>
      <c r="O7" s="554"/>
      <c r="P7" s="554"/>
    </row>
    <row r="8" spans="2:16" ht="22.9" customHeight="1">
      <c r="B8" s="554" t="s">
        <v>1637</v>
      </c>
      <c r="C8" s="554" t="s">
        <v>1638</v>
      </c>
      <c r="D8" s="554"/>
      <c r="E8" s="554"/>
      <c r="F8" s="554"/>
      <c r="G8" s="554"/>
      <c r="H8" s="554"/>
      <c r="I8" s="554"/>
      <c r="J8" s="554"/>
      <c r="K8" s="554"/>
      <c r="L8" s="554"/>
      <c r="M8" s="554"/>
      <c r="N8" s="554"/>
      <c r="O8" s="554"/>
      <c r="P8" s="554"/>
    </row>
    <row r="9" spans="2:16" ht="22.9" customHeight="1">
      <c r="B9" s="554" t="s">
        <v>1639</v>
      </c>
      <c r="C9" s="554" t="s">
        <v>1640</v>
      </c>
      <c r="D9" s="554"/>
      <c r="E9" s="554"/>
      <c r="F9" s="554"/>
      <c r="G9" s="554"/>
      <c r="H9" s="554"/>
      <c r="I9" s="554"/>
      <c r="J9" s="554"/>
      <c r="K9" s="554"/>
      <c r="L9" s="554"/>
      <c r="M9" s="554"/>
      <c r="N9" s="554"/>
      <c r="O9" s="554"/>
      <c r="P9" s="554"/>
    </row>
    <row r="10" spans="2:16" ht="22.9" customHeight="1">
      <c r="B10" s="554" t="s">
        <v>1641</v>
      </c>
      <c r="C10" s="554" t="s">
        <v>1642</v>
      </c>
      <c r="D10" s="554"/>
      <c r="E10" s="554"/>
      <c r="F10" s="554"/>
      <c r="G10" s="554"/>
      <c r="H10" s="554"/>
      <c r="I10" s="554"/>
      <c r="J10" s="554"/>
      <c r="K10" s="554"/>
      <c r="L10" s="554"/>
      <c r="M10" s="554"/>
      <c r="N10" s="554"/>
      <c r="O10" s="554"/>
      <c r="P10" s="554"/>
    </row>
    <row r="11" spans="2:16" ht="22.9" customHeight="1">
      <c r="B11" s="554" t="s">
        <v>1643</v>
      </c>
      <c r="C11" s="554" t="s">
        <v>1644</v>
      </c>
      <c r="D11" s="554"/>
      <c r="E11" s="554"/>
      <c r="F11" s="554"/>
      <c r="G11" s="554"/>
      <c r="H11" s="554"/>
      <c r="I11" s="554"/>
      <c r="J11" s="554"/>
      <c r="K11" s="554"/>
      <c r="L11" s="554"/>
      <c r="M11" s="554"/>
      <c r="N11" s="554"/>
      <c r="O11" s="554"/>
      <c r="P11" s="554"/>
    </row>
    <row r="12" spans="2:16" ht="22.9" customHeight="1">
      <c r="B12" s="554" t="s">
        <v>1645</v>
      </c>
      <c r="C12" s="554" t="s">
        <v>1646</v>
      </c>
      <c r="D12" s="554"/>
      <c r="E12" s="554"/>
      <c r="F12" s="554"/>
      <c r="G12" s="554"/>
      <c r="H12" s="554"/>
      <c r="I12" s="554"/>
      <c r="J12" s="554"/>
      <c r="K12" s="554"/>
      <c r="L12" s="554"/>
      <c r="M12" s="554"/>
      <c r="N12" s="554"/>
      <c r="O12" s="554"/>
      <c r="P12" s="554"/>
    </row>
    <row r="13" spans="2:16" ht="22.5" customHeight="1">
      <c r="B13" s="554" t="s">
        <v>1647</v>
      </c>
      <c r="C13" s="554" t="s">
        <v>1648</v>
      </c>
      <c r="D13" s="554"/>
      <c r="E13" s="554"/>
      <c r="F13" s="554"/>
      <c r="G13" s="554"/>
      <c r="H13" s="554"/>
      <c r="I13" s="554"/>
      <c r="J13" s="554"/>
      <c r="K13" s="554"/>
      <c r="L13" s="554"/>
      <c r="M13" s="554"/>
      <c r="N13" s="554"/>
      <c r="O13" s="554"/>
      <c r="P13" s="554"/>
    </row>
    <row r="14" spans="2:16" ht="22.9" customHeight="1">
      <c r="B14" s="554" t="s">
        <v>1649</v>
      </c>
      <c r="C14" s="554" t="s">
        <v>1650</v>
      </c>
      <c r="D14" s="554"/>
      <c r="E14" s="554"/>
      <c r="F14" s="554"/>
      <c r="G14" s="554"/>
      <c r="H14" s="554"/>
      <c r="I14" s="554"/>
      <c r="J14" s="554"/>
      <c r="K14" s="554"/>
      <c r="L14" s="554"/>
      <c r="M14" s="554"/>
      <c r="N14" s="554"/>
      <c r="O14" s="554"/>
      <c r="P14" s="554"/>
    </row>
    <row r="15" spans="2:16" ht="22.9" customHeight="1">
      <c r="B15" s="554" t="s">
        <v>1651</v>
      </c>
      <c r="C15" s="554" t="s">
        <v>1652</v>
      </c>
      <c r="D15" s="554"/>
      <c r="E15" s="554"/>
      <c r="F15" s="554"/>
      <c r="G15" s="554"/>
      <c r="H15" s="554"/>
      <c r="I15" s="554"/>
      <c r="J15" s="554"/>
      <c r="K15" s="554"/>
      <c r="L15" s="554"/>
      <c r="M15" s="554"/>
      <c r="N15" s="554"/>
      <c r="O15" s="554"/>
      <c r="P15" s="554"/>
    </row>
    <row r="16" spans="2:16" ht="22.9" customHeight="1">
      <c r="B16" s="554" t="s">
        <v>1653</v>
      </c>
      <c r="C16" s="554" t="s">
        <v>1654</v>
      </c>
      <c r="D16" s="554"/>
      <c r="E16" s="554"/>
      <c r="F16" s="554"/>
      <c r="G16" s="554"/>
      <c r="H16" s="554"/>
      <c r="I16" s="554"/>
      <c r="J16" s="554"/>
      <c r="K16" s="554"/>
      <c r="L16" s="554"/>
      <c r="M16" s="554"/>
      <c r="N16" s="554"/>
      <c r="O16" s="554"/>
      <c r="P16" s="554"/>
    </row>
    <row r="17" spans="2:16" ht="22.9" customHeight="1">
      <c r="B17" s="554" t="s">
        <v>1655</v>
      </c>
      <c r="C17" s="554" t="s">
        <v>1656</v>
      </c>
      <c r="D17" s="554"/>
      <c r="E17" s="554"/>
      <c r="F17" s="554"/>
      <c r="G17" s="554"/>
      <c r="H17" s="554"/>
      <c r="I17" s="554"/>
      <c r="J17" s="554"/>
      <c r="K17" s="554"/>
      <c r="L17" s="554"/>
      <c r="M17" s="554"/>
      <c r="N17" s="554"/>
      <c r="O17" s="554"/>
      <c r="P17" s="554"/>
    </row>
    <row r="18" spans="2:16" ht="22.9" customHeight="1">
      <c r="B18" s="554" t="s">
        <v>1657</v>
      </c>
      <c r="C18" s="554" t="s">
        <v>1658</v>
      </c>
      <c r="D18" s="554"/>
      <c r="E18" s="554"/>
      <c r="F18" s="554"/>
      <c r="G18" s="554"/>
      <c r="H18" s="554"/>
      <c r="I18" s="554"/>
      <c r="J18" s="554"/>
      <c r="K18" s="554"/>
      <c r="L18" s="554"/>
      <c r="M18" s="554"/>
      <c r="N18" s="554"/>
      <c r="O18" s="554"/>
      <c r="P18" s="554"/>
    </row>
    <row r="19" spans="2:16" ht="22.9" customHeight="1">
      <c r="B19" s="554" t="s">
        <v>1659</v>
      </c>
      <c r="C19" s="554" t="s">
        <v>1660</v>
      </c>
      <c r="D19" s="554"/>
      <c r="E19" s="554"/>
      <c r="F19" s="554"/>
      <c r="G19" s="554"/>
      <c r="H19" s="554"/>
      <c r="I19" s="554"/>
      <c r="J19" s="554"/>
      <c r="K19" s="554"/>
      <c r="L19" s="554"/>
      <c r="M19" s="554"/>
      <c r="N19" s="554"/>
      <c r="O19" s="554"/>
      <c r="P19" s="554"/>
    </row>
    <row r="20" spans="2:16" ht="22.9" customHeight="1">
      <c r="B20" s="554" t="s">
        <v>1661</v>
      </c>
      <c r="C20" s="554" t="s">
        <v>1662</v>
      </c>
      <c r="D20" s="554"/>
      <c r="E20" s="554"/>
      <c r="F20" s="554"/>
      <c r="G20" s="554"/>
      <c r="H20" s="554"/>
      <c r="I20" s="554"/>
      <c r="J20" s="554"/>
      <c r="K20" s="554"/>
      <c r="L20" s="554"/>
      <c r="M20" s="554"/>
      <c r="N20" s="554"/>
      <c r="O20" s="554"/>
      <c r="P20" s="554"/>
    </row>
    <row r="21" spans="2:16" ht="22.9" customHeight="1">
      <c r="B21" s="554" t="s">
        <v>1663</v>
      </c>
      <c r="C21" s="554" t="s">
        <v>1664</v>
      </c>
      <c r="D21" s="554"/>
      <c r="E21" s="554"/>
      <c r="F21" s="554"/>
      <c r="G21" s="554"/>
      <c r="H21" s="554"/>
      <c r="I21" s="554"/>
      <c r="J21" s="554"/>
      <c r="K21" s="554"/>
      <c r="L21" s="554"/>
      <c r="M21" s="554"/>
      <c r="N21" s="554"/>
      <c r="O21" s="554"/>
      <c r="P21" s="554"/>
    </row>
    <row r="22" spans="2:16" ht="22.9" customHeight="1">
      <c r="B22" s="554" t="s">
        <v>1665</v>
      </c>
      <c r="C22" s="554" t="s">
        <v>1666</v>
      </c>
      <c r="D22" s="554"/>
      <c r="E22" s="554"/>
      <c r="F22" s="554"/>
      <c r="G22" s="554"/>
      <c r="H22" s="554"/>
      <c r="I22" s="554"/>
      <c r="J22" s="554"/>
      <c r="K22" s="554"/>
      <c r="L22" s="554"/>
      <c r="M22" s="554"/>
      <c r="N22" s="554"/>
      <c r="O22" s="554"/>
      <c r="P22" s="554"/>
    </row>
    <row r="23" spans="2:16" ht="22.9" customHeight="1">
      <c r="B23" s="554" t="s">
        <v>1667</v>
      </c>
      <c r="C23" s="554" t="s">
        <v>1668</v>
      </c>
      <c r="D23" s="554"/>
      <c r="E23" s="554"/>
      <c r="F23" s="554"/>
      <c r="G23" s="554"/>
      <c r="H23" s="554"/>
      <c r="I23" s="554"/>
      <c r="J23" s="554"/>
      <c r="K23" s="554"/>
      <c r="L23" s="554"/>
      <c r="M23" s="554"/>
      <c r="N23" s="554"/>
      <c r="O23" s="554"/>
      <c r="P23" s="554"/>
    </row>
    <row r="24" spans="2:16" ht="22.5" customHeight="1">
      <c r="B24" s="554" t="s">
        <v>1669</v>
      </c>
      <c r="C24" s="554" t="s">
        <v>1670</v>
      </c>
      <c r="D24" s="554"/>
      <c r="E24" s="554"/>
      <c r="F24" s="554"/>
      <c r="G24" s="554"/>
      <c r="H24" s="554"/>
      <c r="I24" s="554"/>
      <c r="J24" s="554"/>
      <c r="K24" s="554"/>
      <c r="L24" s="554"/>
      <c r="M24" s="554"/>
      <c r="N24" s="554"/>
      <c r="O24" s="554"/>
      <c r="P24" s="554"/>
    </row>
    <row r="25" spans="2:16" ht="22.9" customHeight="1">
      <c r="B25" s="554" t="s">
        <v>1671</v>
      </c>
      <c r="C25" s="554" t="s">
        <v>1672</v>
      </c>
      <c r="D25" s="554"/>
      <c r="E25" s="554"/>
      <c r="F25" s="554"/>
      <c r="G25" s="554"/>
      <c r="H25" s="554"/>
      <c r="I25" s="554"/>
      <c r="J25" s="554"/>
      <c r="K25" s="554"/>
      <c r="L25" s="554"/>
      <c r="M25" s="554"/>
      <c r="N25" s="554"/>
      <c r="O25" s="554"/>
      <c r="P25" s="554"/>
    </row>
    <row r="26" spans="2:16" ht="22.9" customHeight="1">
      <c r="B26" s="554" t="s">
        <v>1673</v>
      </c>
      <c r="C26" s="554" t="s">
        <v>1674</v>
      </c>
      <c r="D26" s="554"/>
      <c r="E26" s="554"/>
      <c r="F26" s="554"/>
      <c r="G26" s="554"/>
      <c r="H26" s="554"/>
      <c r="I26" s="554"/>
      <c r="J26" s="554"/>
      <c r="K26" s="554"/>
      <c r="L26" s="554"/>
      <c r="M26" s="554"/>
      <c r="N26" s="554"/>
      <c r="O26" s="554"/>
      <c r="P26" s="554"/>
    </row>
    <row r="27" spans="2:16" ht="22.9" customHeight="1">
      <c r="B27" s="554" t="s">
        <v>1675</v>
      </c>
      <c r="C27" s="554" t="s">
        <v>1676</v>
      </c>
      <c r="D27" s="554"/>
      <c r="E27" s="554"/>
      <c r="F27" s="554"/>
      <c r="G27" s="554"/>
      <c r="H27" s="554"/>
      <c r="I27" s="554"/>
      <c r="J27" s="554"/>
      <c r="K27" s="554"/>
      <c r="L27" s="554"/>
      <c r="M27" s="554"/>
      <c r="N27" s="554"/>
      <c r="O27" s="554"/>
      <c r="P27" s="554"/>
    </row>
    <row r="28" spans="2:16" ht="22.9" customHeight="1">
      <c r="B28" s="554" t="s">
        <v>1677</v>
      </c>
      <c r="C28" s="554" t="s">
        <v>1678</v>
      </c>
      <c r="D28" s="554"/>
      <c r="E28" s="554"/>
      <c r="F28" s="554"/>
      <c r="G28" s="554"/>
      <c r="H28" s="554"/>
      <c r="I28" s="554"/>
      <c r="J28" s="554"/>
      <c r="K28" s="554"/>
      <c r="L28" s="554"/>
      <c r="M28" s="554"/>
      <c r="N28" s="554"/>
      <c r="O28" s="554"/>
      <c r="P28" s="554"/>
    </row>
    <row r="29" spans="2:16" ht="22.9" customHeight="1">
      <c r="B29" s="554" t="s">
        <v>1679</v>
      </c>
      <c r="C29" s="554" t="s">
        <v>1680</v>
      </c>
      <c r="D29" s="554"/>
      <c r="E29" s="554"/>
      <c r="F29" s="554"/>
      <c r="G29" s="554"/>
      <c r="H29" s="554"/>
      <c r="I29" s="554"/>
      <c r="J29" s="554"/>
      <c r="K29" s="554"/>
      <c r="L29" s="554"/>
      <c r="M29" s="554"/>
      <c r="N29" s="554"/>
      <c r="O29" s="554"/>
      <c r="P29" s="554"/>
    </row>
    <row r="30" spans="2:16" ht="22.9" customHeight="1">
      <c r="B30" s="554"/>
      <c r="C30" s="554"/>
      <c r="D30" s="554"/>
      <c r="E30" s="554"/>
      <c r="F30" s="554"/>
      <c r="G30" s="554"/>
      <c r="H30" s="554"/>
      <c r="I30" s="554"/>
      <c r="J30" s="554"/>
      <c r="K30" s="554"/>
      <c r="L30" s="554"/>
      <c r="M30" s="554"/>
      <c r="N30" s="554"/>
      <c r="O30" s="554"/>
      <c r="P30" s="554"/>
    </row>
    <row r="31" spans="2:16" ht="22.9" customHeight="1">
      <c r="B31" s="554"/>
      <c r="C31" s="554"/>
      <c r="D31" s="554"/>
      <c r="E31" s="554"/>
      <c r="F31" s="554"/>
      <c r="G31" s="554"/>
      <c r="H31" s="554"/>
      <c r="I31" s="554"/>
      <c r="J31" s="554"/>
      <c r="K31" s="554"/>
      <c r="L31" s="554"/>
      <c r="M31" s="554"/>
      <c r="N31" s="554"/>
      <c r="O31" s="554"/>
      <c r="P31" s="554"/>
    </row>
    <row r="32" spans="2:16" ht="22.9" customHeight="1">
      <c r="B32" s="554"/>
      <c r="C32" s="554"/>
      <c r="D32" s="554"/>
      <c r="E32" s="554"/>
      <c r="F32" s="554"/>
      <c r="G32" s="554"/>
      <c r="H32" s="554"/>
      <c r="I32" s="554"/>
      <c r="J32" s="554"/>
      <c r="K32" s="554"/>
      <c r="L32" s="554"/>
      <c r="M32" s="554"/>
      <c r="N32" s="554"/>
      <c r="O32" s="554"/>
      <c r="P32" s="554"/>
    </row>
    <row r="33" spans="2:16" ht="22.9" customHeight="1">
      <c r="B33" s="554"/>
      <c r="C33" s="554"/>
      <c r="D33" s="554"/>
      <c r="E33" s="554"/>
      <c r="F33" s="554"/>
      <c r="G33" s="554"/>
      <c r="H33" s="554"/>
      <c r="I33" s="554"/>
      <c r="J33" s="554"/>
      <c r="K33" s="554"/>
      <c r="L33" s="554"/>
      <c r="M33" s="554"/>
      <c r="N33" s="554"/>
      <c r="O33" s="554"/>
      <c r="P33" s="554"/>
    </row>
    <row r="34" spans="2:16" ht="22.5" customHeight="1">
      <c r="B34" s="554"/>
      <c r="C34" s="554"/>
      <c r="D34" s="554"/>
      <c r="E34" s="554"/>
      <c r="F34" s="554"/>
      <c r="G34" s="554"/>
      <c r="H34" s="554"/>
      <c r="I34" s="554"/>
      <c r="J34" s="554"/>
      <c r="K34" s="554"/>
      <c r="L34" s="554"/>
      <c r="M34" s="554"/>
      <c r="N34" s="554"/>
      <c r="O34" s="554"/>
      <c r="P34" s="554"/>
    </row>
    <row r="35" spans="2:16" ht="22.9" customHeight="1">
      <c r="B35" s="554"/>
      <c r="C35" s="554"/>
      <c r="D35" s="554"/>
      <c r="E35" s="554"/>
      <c r="F35" s="554"/>
      <c r="G35" s="554"/>
      <c r="H35" s="554"/>
      <c r="I35" s="554"/>
      <c r="J35" s="554"/>
      <c r="K35" s="554"/>
      <c r="L35" s="554"/>
      <c r="M35" s="554"/>
      <c r="N35" s="554"/>
      <c r="O35" s="554"/>
      <c r="P35" s="554"/>
    </row>
    <row r="36" spans="2:16" ht="22.9" customHeight="1">
      <c r="B36" s="554"/>
      <c r="C36" s="554"/>
      <c r="D36" s="554"/>
      <c r="E36" s="554"/>
      <c r="F36" s="554"/>
      <c r="G36" s="554"/>
      <c r="H36" s="554"/>
      <c r="I36" s="554"/>
      <c r="J36" s="554"/>
      <c r="K36" s="554"/>
      <c r="L36" s="554"/>
      <c r="M36" s="554"/>
      <c r="N36" s="554"/>
      <c r="O36" s="554"/>
      <c r="P36" s="554"/>
    </row>
    <row r="37" spans="2:16" ht="22.9" customHeight="1">
      <c r="B37" s="554"/>
      <c r="C37" s="554"/>
      <c r="D37" s="554"/>
      <c r="E37" s="554"/>
      <c r="F37" s="554"/>
      <c r="G37" s="554"/>
      <c r="H37" s="554"/>
      <c r="I37" s="554"/>
      <c r="J37" s="554"/>
      <c r="K37" s="554"/>
      <c r="L37" s="554"/>
      <c r="M37" s="554"/>
      <c r="N37" s="554"/>
      <c r="O37" s="554"/>
      <c r="P37" s="554"/>
    </row>
    <row r="38" spans="2:16" ht="25.5" customHeight="1">
      <c r="B38" s="554"/>
      <c r="C38" s="554"/>
      <c r="D38" s="554"/>
      <c r="E38" s="554"/>
      <c r="F38" s="554"/>
      <c r="G38" s="554"/>
      <c r="H38" s="554"/>
      <c r="I38" s="554"/>
      <c r="J38" s="554"/>
      <c r="K38" s="554"/>
      <c r="L38" s="554"/>
      <c r="M38" s="554"/>
      <c r="N38" s="554"/>
      <c r="O38" s="554"/>
      <c r="P38" s="554"/>
    </row>
  </sheetData>
  <mergeCells count="1">
    <mergeCell ref="B1:P2"/>
  </mergeCells>
  <pageMargins left="0.7" right="0.7" top="0.75" bottom="0.75" header="0.3" footer="0.3"/>
  <pageSetup paperSize="9" scale="55" orientation="portrait" r:id="rId1"/>
  <colBreaks count="1" manualBreakCount="1">
    <brk id="12" max="37" man="1"/>
  </col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D4D4D"/>
  </sheetPr>
  <dimension ref="A1:AE70"/>
  <sheetViews>
    <sheetView view="pageLayout" zoomScale="115" zoomScaleNormal="100" zoomScaleSheetLayoutView="70" zoomScalePageLayoutView="115" workbookViewId="0">
      <selection activeCell="O63" sqref="O63"/>
    </sheetView>
  </sheetViews>
  <sheetFormatPr defaultColWidth="4.7109375" defaultRowHeight="11.25" customHeight="1"/>
  <cols>
    <col min="1" max="10" width="3.42578125" style="556" customWidth="1"/>
    <col min="11" max="11" width="5.42578125" style="556" customWidth="1"/>
    <col min="12" max="24" width="3.42578125" style="556" customWidth="1"/>
    <col min="25" max="25" width="8" style="556" customWidth="1"/>
    <col min="26" max="41" width="3.42578125" style="556" customWidth="1"/>
    <col min="42" max="61" width="2.42578125" style="556" customWidth="1"/>
    <col min="62" max="16384" width="4.7109375" style="556"/>
  </cols>
  <sheetData>
    <row r="1" spans="1:31" ht="16.5" customHeight="1">
      <c r="A1" s="1185" t="s">
        <v>1681</v>
      </c>
      <c r="B1" s="1185"/>
      <c r="C1" s="1185"/>
      <c r="D1" s="1185"/>
      <c r="E1" s="1185"/>
      <c r="F1" s="1185"/>
      <c r="G1" s="1185"/>
      <c r="H1" s="1185"/>
      <c r="I1" s="1185"/>
      <c r="J1" s="1186" t="s">
        <v>1682</v>
      </c>
      <c r="K1" s="1186"/>
      <c r="L1" s="1186"/>
      <c r="M1" s="1186"/>
      <c r="N1" s="1186"/>
      <c r="O1" s="1186"/>
      <c r="P1" s="1186"/>
      <c r="Q1" s="555"/>
      <c r="R1" s="1187"/>
      <c r="S1" s="1187"/>
      <c r="T1" s="1187"/>
      <c r="U1" s="1187"/>
      <c r="V1" s="1187"/>
      <c r="W1" s="1187"/>
      <c r="X1" s="1187"/>
      <c r="Y1" s="1187"/>
    </row>
    <row r="2" spans="1:31" ht="16.5" customHeight="1">
      <c r="A2" s="1188" t="s">
        <v>1683</v>
      </c>
      <c r="B2" s="1188"/>
      <c r="C2" s="1188"/>
      <c r="D2" s="1188"/>
      <c r="E2" s="1188"/>
      <c r="F2" s="1188"/>
      <c r="G2" s="1188"/>
      <c r="H2" s="1188"/>
      <c r="I2" s="1188"/>
      <c r="J2" s="1189" t="s">
        <v>1684</v>
      </c>
      <c r="K2" s="1189"/>
      <c r="L2" s="1189"/>
      <c r="M2" s="1189"/>
      <c r="N2" s="1189"/>
      <c r="O2" s="1189"/>
      <c r="P2" s="1189"/>
      <c r="Q2" s="557"/>
      <c r="R2" s="1187"/>
      <c r="S2" s="1187"/>
      <c r="T2" s="1187"/>
      <c r="U2" s="1187"/>
      <c r="V2" s="1187"/>
      <c r="W2" s="1187"/>
      <c r="X2" s="1187"/>
      <c r="Y2" s="1187"/>
    </row>
    <row r="3" spans="1:31" ht="22.5" customHeight="1">
      <c r="A3" s="1188"/>
      <c r="B3" s="1188"/>
      <c r="C3" s="1188"/>
      <c r="D3" s="1188"/>
      <c r="E3" s="1188"/>
      <c r="F3" s="1188"/>
      <c r="G3" s="1188"/>
      <c r="H3" s="1188"/>
      <c r="I3" s="1188"/>
      <c r="J3" s="1190" t="s">
        <v>1685</v>
      </c>
      <c r="K3" s="1190"/>
      <c r="L3" s="1190"/>
      <c r="M3" s="1190"/>
      <c r="N3" s="1190"/>
      <c r="O3" s="1190"/>
      <c r="P3" s="1190"/>
      <c r="Q3" s="558"/>
      <c r="R3" s="1187"/>
      <c r="S3" s="1187"/>
      <c r="T3" s="1187"/>
      <c r="U3" s="1187"/>
      <c r="V3" s="1187"/>
      <c r="W3" s="1187"/>
      <c r="X3" s="1187"/>
      <c r="Y3" s="1187"/>
    </row>
    <row r="4" spans="1:31" ht="11.25" customHeight="1">
      <c r="A4" s="1191"/>
      <c r="B4" s="1191"/>
      <c r="C4" s="1191"/>
      <c r="D4" s="1191"/>
      <c r="E4" s="1191"/>
      <c r="F4" s="1191"/>
      <c r="G4" s="1191"/>
      <c r="H4" s="1191"/>
      <c r="I4" s="1191"/>
      <c r="J4" s="1191"/>
      <c r="K4" s="1191"/>
      <c r="L4" s="1191"/>
      <c r="M4" s="1192" t="s">
        <v>1686</v>
      </c>
      <c r="N4" s="1192"/>
      <c r="O4" s="1192"/>
      <c r="P4" s="1192"/>
      <c r="Q4" s="1192"/>
      <c r="R4" s="1192"/>
      <c r="S4" s="1192"/>
      <c r="T4" s="1192"/>
      <c r="U4" s="1192"/>
      <c r="V4" s="1192"/>
      <c r="W4" s="1192"/>
      <c r="X4" s="1192"/>
      <c r="Y4" s="1192"/>
      <c r="Z4" s="559"/>
    </row>
    <row r="5" spans="1:31" ht="11.25" customHeight="1">
      <c r="A5" s="1212" t="s">
        <v>1687</v>
      </c>
      <c r="B5" s="1212"/>
      <c r="C5" s="1213" t="s">
        <v>1681</v>
      </c>
      <c r="D5" s="1213"/>
      <c r="E5" s="1214" t="s">
        <v>1688</v>
      </c>
      <c r="F5" s="1214"/>
      <c r="G5" s="1214"/>
      <c r="H5" s="1214"/>
      <c r="I5" s="1214"/>
      <c r="J5" s="1214"/>
      <c r="K5" s="1214"/>
      <c r="L5" s="1215" t="s">
        <v>1689</v>
      </c>
      <c r="M5" s="1218" t="s">
        <v>1690</v>
      </c>
      <c r="N5" s="1218"/>
      <c r="O5" s="1218"/>
      <c r="P5" s="1218"/>
      <c r="Q5" s="1209"/>
      <c r="R5" s="1209"/>
      <c r="S5" s="1209"/>
      <c r="T5" s="1209"/>
      <c r="U5" s="1209"/>
      <c r="V5" s="1209"/>
      <c r="W5" s="1209"/>
      <c r="X5" s="1193"/>
      <c r="Y5" s="1196" t="s">
        <v>1691</v>
      </c>
      <c r="Z5" s="559"/>
    </row>
    <row r="6" spans="1:31" ht="11.25" customHeight="1">
      <c r="A6" s="1197" t="s">
        <v>1692</v>
      </c>
      <c r="B6" s="1198"/>
      <c r="C6" s="1198"/>
      <c r="D6" s="1199"/>
      <c r="E6" s="1214"/>
      <c r="F6" s="1214"/>
      <c r="G6" s="1214"/>
      <c r="H6" s="1214"/>
      <c r="I6" s="1214"/>
      <c r="J6" s="1214"/>
      <c r="K6" s="1214"/>
      <c r="L6" s="1216"/>
      <c r="M6" s="1218"/>
      <c r="N6" s="1218"/>
      <c r="O6" s="1218"/>
      <c r="P6" s="1218"/>
      <c r="Q6" s="1210"/>
      <c r="R6" s="1210"/>
      <c r="S6" s="1210"/>
      <c r="T6" s="1210"/>
      <c r="U6" s="1210"/>
      <c r="V6" s="1210"/>
      <c r="W6" s="1210"/>
      <c r="X6" s="1194"/>
      <c r="Y6" s="1196"/>
      <c r="Z6" s="559"/>
    </row>
    <row r="7" spans="1:31" ht="15">
      <c r="A7" s="1200"/>
      <c r="B7" s="1201"/>
      <c r="C7" s="1201"/>
      <c r="D7" s="1202"/>
      <c r="E7" s="1214"/>
      <c r="F7" s="1214"/>
      <c r="G7" s="1214"/>
      <c r="H7" s="1214"/>
      <c r="I7" s="1214"/>
      <c r="J7" s="1214"/>
      <c r="K7" s="1214"/>
      <c r="L7" s="1217"/>
      <c r="M7" s="1218"/>
      <c r="N7" s="1218"/>
      <c r="O7" s="1218"/>
      <c r="P7" s="1218"/>
      <c r="Q7" s="1211"/>
      <c r="R7" s="1211"/>
      <c r="S7" s="1211"/>
      <c r="T7" s="1211"/>
      <c r="U7" s="1211"/>
      <c r="V7" s="1211"/>
      <c r="W7" s="1211"/>
      <c r="X7" s="1195"/>
      <c r="Y7" s="1196"/>
    </row>
    <row r="8" spans="1:31" ht="11.25" customHeight="1">
      <c r="A8" s="1203" t="s">
        <v>1693</v>
      </c>
      <c r="B8" s="1204"/>
      <c r="C8" s="1204"/>
      <c r="D8" s="1205"/>
      <c r="E8" s="1206" t="s">
        <v>1694</v>
      </c>
      <c r="F8" s="1207"/>
      <c r="G8" s="1207"/>
      <c r="H8" s="1207"/>
      <c r="I8" s="1207"/>
      <c r="J8" s="1207"/>
      <c r="K8" s="1208"/>
      <c r="L8" s="561" t="s">
        <v>1522</v>
      </c>
      <c r="M8" s="562" t="s">
        <v>1695</v>
      </c>
      <c r="N8" s="563"/>
      <c r="O8" s="563"/>
      <c r="P8" s="563"/>
      <c r="Q8" s="564"/>
      <c r="R8" s="565"/>
      <c r="S8" s="564"/>
      <c r="T8" s="565"/>
      <c r="U8" s="565"/>
      <c r="V8" s="565"/>
      <c r="W8" s="565"/>
      <c r="X8" s="565"/>
      <c r="Y8" s="566" t="s">
        <v>1695</v>
      </c>
      <c r="AA8" s="563"/>
      <c r="AB8" s="563"/>
      <c r="AC8" s="563"/>
      <c r="AD8" s="563"/>
      <c r="AE8" s="563"/>
    </row>
    <row r="9" spans="1:31" ht="11.25" customHeight="1">
      <c r="A9" s="1203" t="s">
        <v>1696</v>
      </c>
      <c r="B9" s="1204"/>
      <c r="C9" s="1204"/>
      <c r="D9" s="1205"/>
      <c r="E9" s="1206" t="s">
        <v>1697</v>
      </c>
      <c r="F9" s="1207"/>
      <c r="G9" s="1207"/>
      <c r="H9" s="1207"/>
      <c r="I9" s="1207"/>
      <c r="J9" s="1207"/>
      <c r="K9" s="1208"/>
      <c r="L9" s="561" t="s">
        <v>1522</v>
      </c>
      <c r="M9" s="562" t="s">
        <v>1698</v>
      </c>
      <c r="N9" s="563"/>
      <c r="O9" s="563"/>
      <c r="P9" s="563"/>
      <c r="Q9" s="564"/>
      <c r="R9" s="565"/>
      <c r="S9" s="564"/>
      <c r="T9" s="565"/>
      <c r="U9" s="565"/>
      <c r="V9" s="565"/>
      <c r="W9" s="565"/>
      <c r="X9" s="565"/>
      <c r="Y9" s="566" t="s">
        <v>1698</v>
      </c>
      <c r="AA9" s="563"/>
      <c r="AB9" s="563"/>
      <c r="AC9" s="563"/>
      <c r="AD9" s="563"/>
      <c r="AE9" s="563"/>
    </row>
    <row r="10" spans="1:31" ht="11.25" customHeight="1">
      <c r="A10" s="1203" t="s">
        <v>1699</v>
      </c>
      <c r="B10" s="1204"/>
      <c r="C10" s="1204"/>
      <c r="D10" s="1205"/>
      <c r="E10" s="1206" t="s">
        <v>1700</v>
      </c>
      <c r="F10" s="1207"/>
      <c r="G10" s="1207"/>
      <c r="H10" s="1207"/>
      <c r="I10" s="1207"/>
      <c r="J10" s="1207"/>
      <c r="K10" s="1208"/>
      <c r="L10" s="561" t="s">
        <v>1522</v>
      </c>
      <c r="M10" s="562" t="s">
        <v>1698</v>
      </c>
      <c r="N10" s="563"/>
      <c r="O10" s="563"/>
      <c r="P10" s="563"/>
      <c r="Q10" s="564"/>
      <c r="R10" s="565"/>
      <c r="S10" s="564"/>
      <c r="T10" s="565"/>
      <c r="U10" s="565"/>
      <c r="V10" s="565"/>
      <c r="W10" s="565"/>
      <c r="X10" s="565"/>
      <c r="Y10" s="566" t="s">
        <v>1698</v>
      </c>
      <c r="AA10" s="563"/>
      <c r="AB10" s="563"/>
      <c r="AC10" s="563"/>
      <c r="AD10" s="563"/>
      <c r="AE10" s="563"/>
    </row>
    <row r="11" spans="1:31" ht="11.25" customHeight="1">
      <c r="A11" s="1203" t="s">
        <v>1699</v>
      </c>
      <c r="B11" s="1204"/>
      <c r="C11" s="1204"/>
      <c r="D11" s="1205"/>
      <c r="E11" s="1206" t="s">
        <v>1700</v>
      </c>
      <c r="F11" s="1207"/>
      <c r="G11" s="1207"/>
      <c r="H11" s="1207"/>
      <c r="I11" s="1207"/>
      <c r="J11" s="1207"/>
      <c r="K11" s="1208"/>
      <c r="L11" s="561" t="s">
        <v>1522</v>
      </c>
      <c r="M11" s="562" t="s">
        <v>1698</v>
      </c>
      <c r="N11" s="563"/>
      <c r="O11" s="563"/>
      <c r="P11" s="563"/>
      <c r="Q11" s="564"/>
      <c r="R11" s="565"/>
      <c r="S11" s="564"/>
      <c r="T11" s="565"/>
      <c r="U11" s="565"/>
      <c r="V11" s="565"/>
      <c r="W11" s="565"/>
      <c r="X11" s="565"/>
      <c r="Y11" s="566" t="s">
        <v>1698</v>
      </c>
      <c r="AA11" s="563"/>
      <c r="AB11" s="563"/>
      <c r="AC11" s="563"/>
      <c r="AD11" s="563"/>
      <c r="AE11" s="563"/>
    </row>
    <row r="12" spans="1:31" ht="11.25" customHeight="1">
      <c r="A12" s="1203" t="s">
        <v>1701</v>
      </c>
      <c r="B12" s="1204"/>
      <c r="C12" s="1204"/>
      <c r="D12" s="1205"/>
      <c r="E12" s="1206" t="s">
        <v>1702</v>
      </c>
      <c r="F12" s="1207"/>
      <c r="G12" s="1207"/>
      <c r="H12" s="1207"/>
      <c r="I12" s="1207"/>
      <c r="J12" s="1207"/>
      <c r="K12" s="1208"/>
      <c r="L12" s="561" t="s">
        <v>1522</v>
      </c>
      <c r="M12" s="562" t="s">
        <v>1695</v>
      </c>
      <c r="N12" s="563"/>
      <c r="O12" s="563"/>
      <c r="P12" s="563"/>
      <c r="Q12" s="564"/>
      <c r="R12" s="565"/>
      <c r="S12" s="564"/>
      <c r="T12" s="565"/>
      <c r="U12" s="565"/>
      <c r="V12" s="565"/>
      <c r="W12" s="565"/>
      <c r="X12" s="565"/>
      <c r="Y12" s="566" t="s">
        <v>1695</v>
      </c>
      <c r="AA12" s="563"/>
      <c r="AB12" s="563"/>
      <c r="AC12" s="563"/>
      <c r="AD12" s="563"/>
      <c r="AE12" s="563"/>
    </row>
    <row r="13" spans="1:31" ht="11.25" customHeight="1">
      <c r="A13" s="1203" t="s">
        <v>1703</v>
      </c>
      <c r="B13" s="1204"/>
      <c r="C13" s="1204"/>
      <c r="D13" s="1205"/>
      <c r="E13" s="1206" t="s">
        <v>1704</v>
      </c>
      <c r="F13" s="1207"/>
      <c r="G13" s="1207"/>
      <c r="H13" s="1207"/>
      <c r="I13" s="1207"/>
      <c r="J13" s="1207"/>
      <c r="K13" s="1208"/>
      <c r="L13" s="561" t="s">
        <v>1522</v>
      </c>
      <c r="M13" s="562" t="s">
        <v>1695</v>
      </c>
      <c r="N13" s="563"/>
      <c r="O13" s="563"/>
      <c r="P13" s="563"/>
      <c r="Q13" s="564"/>
      <c r="R13" s="565"/>
      <c r="S13" s="564"/>
      <c r="T13" s="565"/>
      <c r="U13" s="565"/>
      <c r="V13" s="565"/>
      <c r="W13" s="565"/>
      <c r="X13" s="565"/>
      <c r="Y13" s="566" t="s">
        <v>1695</v>
      </c>
      <c r="AA13" s="563"/>
      <c r="AB13" s="563"/>
      <c r="AC13" s="563"/>
      <c r="AD13" s="563"/>
      <c r="AE13" s="563"/>
    </row>
    <row r="14" spans="1:31" ht="11.25" customHeight="1">
      <c r="A14" s="1219"/>
      <c r="B14" s="1220"/>
      <c r="C14" s="1220"/>
      <c r="D14" s="1221"/>
      <c r="E14" s="1222"/>
      <c r="F14" s="1223"/>
      <c r="G14" s="1223"/>
      <c r="H14" s="1223"/>
      <c r="I14" s="1223"/>
      <c r="J14" s="1223"/>
      <c r="K14" s="1224"/>
      <c r="L14" s="561"/>
      <c r="M14" s="563"/>
      <c r="N14" s="563"/>
      <c r="O14" s="563"/>
      <c r="P14" s="563"/>
      <c r="Q14" s="564"/>
      <c r="R14" s="565"/>
      <c r="S14" s="564"/>
      <c r="T14" s="565"/>
      <c r="U14" s="565"/>
      <c r="V14" s="565"/>
      <c r="W14" s="565"/>
      <c r="X14" s="565"/>
      <c r="Y14" s="566"/>
      <c r="AA14" s="563"/>
      <c r="AB14" s="563"/>
      <c r="AC14" s="563"/>
      <c r="AD14" s="563"/>
      <c r="AE14" s="563"/>
    </row>
    <row r="15" spans="1:31" ht="11.25" customHeight="1">
      <c r="A15" s="1219"/>
      <c r="B15" s="1220"/>
      <c r="C15" s="1220"/>
      <c r="D15" s="1221"/>
      <c r="E15" s="1222"/>
      <c r="F15" s="1223"/>
      <c r="G15" s="1223"/>
      <c r="H15" s="1223"/>
      <c r="I15" s="1223"/>
      <c r="J15" s="1223"/>
      <c r="K15" s="1224"/>
      <c r="L15" s="561"/>
      <c r="M15" s="563"/>
      <c r="N15" s="563"/>
      <c r="O15" s="563"/>
      <c r="P15" s="563"/>
      <c r="Q15" s="564"/>
      <c r="R15" s="565"/>
      <c r="S15" s="564"/>
      <c r="T15" s="565"/>
      <c r="U15" s="565"/>
      <c r="V15" s="565"/>
      <c r="W15" s="565"/>
      <c r="X15" s="565"/>
      <c r="Y15" s="566"/>
      <c r="AA15" s="563"/>
      <c r="AB15" s="563"/>
      <c r="AC15" s="563"/>
      <c r="AD15" s="563"/>
      <c r="AE15" s="563"/>
    </row>
    <row r="16" spans="1:31" ht="11.25" customHeight="1">
      <c r="A16" s="1219"/>
      <c r="B16" s="1220"/>
      <c r="C16" s="1220"/>
      <c r="D16" s="1221"/>
      <c r="E16" s="1222"/>
      <c r="F16" s="1223"/>
      <c r="G16" s="1223"/>
      <c r="H16" s="1223"/>
      <c r="I16" s="1223"/>
      <c r="J16" s="1223"/>
      <c r="K16" s="1224"/>
      <c r="L16" s="561"/>
      <c r="M16" s="563"/>
      <c r="N16" s="563"/>
      <c r="O16" s="563"/>
      <c r="P16" s="563"/>
      <c r="Q16" s="564"/>
      <c r="R16" s="565"/>
      <c r="S16" s="564"/>
      <c r="T16" s="565"/>
      <c r="U16" s="565"/>
      <c r="V16" s="565"/>
      <c r="W16" s="565"/>
      <c r="X16" s="565"/>
      <c r="Y16" s="566"/>
      <c r="AA16" s="563"/>
      <c r="AB16" s="563"/>
      <c r="AC16" s="563"/>
      <c r="AD16" s="563"/>
      <c r="AE16" s="563"/>
    </row>
    <row r="17" spans="1:31" ht="11.25" customHeight="1">
      <c r="A17" s="1219"/>
      <c r="B17" s="1220"/>
      <c r="C17" s="1220"/>
      <c r="D17" s="1221"/>
      <c r="E17" s="1222"/>
      <c r="F17" s="1223"/>
      <c r="G17" s="1223"/>
      <c r="H17" s="1223"/>
      <c r="I17" s="1223"/>
      <c r="J17" s="1223"/>
      <c r="K17" s="1224"/>
      <c r="L17" s="561"/>
      <c r="M17" s="563"/>
      <c r="N17" s="563"/>
      <c r="O17" s="563"/>
      <c r="P17" s="563"/>
      <c r="Q17" s="564"/>
      <c r="R17" s="565"/>
      <c r="S17" s="564"/>
      <c r="T17" s="565"/>
      <c r="U17" s="565"/>
      <c r="V17" s="565"/>
      <c r="W17" s="565"/>
      <c r="X17" s="565"/>
      <c r="Y17" s="566"/>
      <c r="AA17" s="563"/>
      <c r="AB17" s="563"/>
      <c r="AC17" s="563"/>
      <c r="AD17" s="563"/>
      <c r="AE17" s="563"/>
    </row>
    <row r="18" spans="1:31" ht="11.25" customHeight="1">
      <c r="A18" s="1219"/>
      <c r="B18" s="1220"/>
      <c r="C18" s="1220"/>
      <c r="D18" s="1221"/>
      <c r="E18" s="1222"/>
      <c r="F18" s="1223"/>
      <c r="G18" s="1223"/>
      <c r="H18" s="1223"/>
      <c r="I18" s="1223"/>
      <c r="J18" s="1223"/>
      <c r="K18" s="1224"/>
      <c r="L18" s="561"/>
      <c r="M18" s="563"/>
      <c r="N18" s="563"/>
      <c r="O18" s="563"/>
      <c r="P18" s="563"/>
      <c r="Q18" s="564"/>
      <c r="R18" s="565"/>
      <c r="S18" s="564"/>
      <c r="T18" s="565"/>
      <c r="U18" s="565"/>
      <c r="V18" s="565"/>
      <c r="W18" s="565"/>
      <c r="X18" s="565"/>
      <c r="Y18" s="566"/>
      <c r="AA18" s="563"/>
      <c r="AB18" s="563"/>
      <c r="AC18" s="563"/>
      <c r="AD18" s="563"/>
      <c r="AE18" s="563"/>
    </row>
    <row r="19" spans="1:31" ht="11.25" customHeight="1">
      <c r="A19" s="1219"/>
      <c r="B19" s="1220"/>
      <c r="C19" s="1220"/>
      <c r="D19" s="1221"/>
      <c r="E19" s="1222"/>
      <c r="F19" s="1223"/>
      <c r="G19" s="1223"/>
      <c r="H19" s="1223"/>
      <c r="I19" s="1223"/>
      <c r="J19" s="1223"/>
      <c r="K19" s="1224"/>
      <c r="L19" s="561"/>
      <c r="M19" s="563"/>
      <c r="N19" s="563"/>
      <c r="O19" s="563"/>
      <c r="P19" s="563"/>
      <c r="Q19" s="564"/>
      <c r="R19" s="565"/>
      <c r="S19" s="564"/>
      <c r="T19" s="565"/>
      <c r="U19" s="565"/>
      <c r="V19" s="565"/>
      <c r="W19" s="565"/>
      <c r="X19" s="565"/>
      <c r="Y19" s="566"/>
      <c r="AA19" s="563"/>
      <c r="AB19" s="563"/>
      <c r="AC19" s="563"/>
      <c r="AD19" s="563"/>
      <c r="AE19" s="563"/>
    </row>
    <row r="20" spans="1:31" ht="11.25" customHeight="1">
      <c r="A20" s="1219"/>
      <c r="B20" s="1220"/>
      <c r="C20" s="1220"/>
      <c r="D20" s="1221"/>
      <c r="E20" s="1222"/>
      <c r="F20" s="1223"/>
      <c r="G20" s="1223"/>
      <c r="H20" s="1223"/>
      <c r="I20" s="1223"/>
      <c r="J20" s="1223"/>
      <c r="K20" s="1224"/>
      <c r="L20" s="561"/>
      <c r="M20" s="563"/>
      <c r="N20" s="563"/>
      <c r="O20" s="563"/>
      <c r="P20" s="563"/>
      <c r="Q20" s="564"/>
      <c r="R20" s="565"/>
      <c r="S20" s="564"/>
      <c r="T20" s="565"/>
      <c r="U20" s="565"/>
      <c r="V20" s="565"/>
      <c r="W20" s="565"/>
      <c r="X20" s="565"/>
      <c r="Y20" s="566"/>
      <c r="AA20" s="563"/>
      <c r="AB20" s="563"/>
      <c r="AC20" s="563"/>
      <c r="AD20" s="563"/>
      <c r="AE20" s="563"/>
    </row>
    <row r="21" spans="1:31" ht="11.25" customHeight="1">
      <c r="A21" s="1219"/>
      <c r="B21" s="1220"/>
      <c r="C21" s="1220"/>
      <c r="D21" s="1221"/>
      <c r="E21" s="1222"/>
      <c r="F21" s="1223"/>
      <c r="G21" s="1223"/>
      <c r="H21" s="1223"/>
      <c r="I21" s="1223"/>
      <c r="J21" s="1223"/>
      <c r="K21" s="1224"/>
      <c r="L21" s="561"/>
      <c r="M21" s="563"/>
      <c r="N21" s="563"/>
      <c r="O21" s="563"/>
      <c r="P21" s="563"/>
      <c r="Q21" s="564"/>
      <c r="R21" s="565"/>
      <c r="S21" s="564"/>
      <c r="T21" s="565"/>
      <c r="U21" s="565"/>
      <c r="V21" s="565"/>
      <c r="W21" s="565"/>
      <c r="X21" s="565"/>
      <c r="Y21" s="566"/>
      <c r="AA21" s="563"/>
      <c r="AB21" s="563"/>
      <c r="AC21" s="563"/>
      <c r="AD21" s="563"/>
      <c r="AE21" s="563"/>
    </row>
    <row r="22" spans="1:31" ht="11.25" customHeight="1">
      <c r="A22" s="1219"/>
      <c r="B22" s="1220"/>
      <c r="C22" s="1220"/>
      <c r="D22" s="1221"/>
      <c r="E22" s="1222"/>
      <c r="F22" s="1223"/>
      <c r="G22" s="1223"/>
      <c r="H22" s="1223"/>
      <c r="I22" s="1223"/>
      <c r="J22" s="1223"/>
      <c r="K22" s="1224"/>
      <c r="L22" s="561"/>
      <c r="M22" s="563"/>
      <c r="N22" s="563"/>
      <c r="O22" s="563"/>
      <c r="P22" s="563"/>
      <c r="Q22" s="564"/>
      <c r="R22" s="565"/>
      <c r="S22" s="564"/>
      <c r="T22" s="565"/>
      <c r="U22" s="565"/>
      <c r="V22" s="565"/>
      <c r="W22" s="565"/>
      <c r="X22" s="565"/>
      <c r="Y22" s="566"/>
      <c r="AA22" s="563"/>
      <c r="AB22" s="563"/>
      <c r="AC22" s="563"/>
      <c r="AD22" s="563"/>
      <c r="AE22" s="563"/>
    </row>
    <row r="23" spans="1:31" ht="11.25" customHeight="1">
      <c r="A23" s="1219"/>
      <c r="B23" s="1220"/>
      <c r="C23" s="1220"/>
      <c r="D23" s="1221"/>
      <c r="E23" s="1222"/>
      <c r="F23" s="1223"/>
      <c r="G23" s="1223"/>
      <c r="H23" s="1223"/>
      <c r="I23" s="1223"/>
      <c r="J23" s="1223"/>
      <c r="K23" s="1224"/>
      <c r="L23" s="561"/>
      <c r="M23" s="563"/>
      <c r="N23" s="563"/>
      <c r="O23" s="563"/>
      <c r="P23" s="563"/>
      <c r="Q23" s="564"/>
      <c r="R23" s="565"/>
      <c r="S23" s="564"/>
      <c r="T23" s="565"/>
      <c r="U23" s="565"/>
      <c r="V23" s="565"/>
      <c r="W23" s="565"/>
      <c r="X23" s="565"/>
      <c r="Y23" s="566"/>
      <c r="AA23" s="563"/>
      <c r="AB23" s="563"/>
      <c r="AC23" s="563"/>
      <c r="AD23" s="563"/>
      <c r="AE23" s="563"/>
    </row>
    <row r="24" spans="1:31" ht="11.25" customHeight="1">
      <c r="A24" s="1219"/>
      <c r="B24" s="1220"/>
      <c r="C24" s="1220"/>
      <c r="D24" s="1221"/>
      <c r="E24" s="1222"/>
      <c r="F24" s="1223"/>
      <c r="G24" s="1223"/>
      <c r="H24" s="1223"/>
      <c r="I24" s="1223"/>
      <c r="J24" s="1223"/>
      <c r="K24" s="1224"/>
      <c r="L24" s="561"/>
      <c r="M24" s="563"/>
      <c r="N24" s="563"/>
      <c r="O24" s="563"/>
      <c r="P24" s="563"/>
      <c r="Q24" s="564"/>
      <c r="R24" s="565"/>
      <c r="S24" s="564"/>
      <c r="T24" s="565"/>
      <c r="U24" s="565"/>
      <c r="V24" s="565"/>
      <c r="W24" s="565"/>
      <c r="X24" s="565"/>
      <c r="Y24" s="566"/>
      <c r="AA24" s="563"/>
      <c r="AB24" s="563"/>
      <c r="AC24" s="563"/>
      <c r="AD24" s="563"/>
      <c r="AE24" s="563"/>
    </row>
    <row r="25" spans="1:31" ht="11.25" customHeight="1">
      <c r="A25" s="1219"/>
      <c r="B25" s="1220"/>
      <c r="C25" s="1220"/>
      <c r="D25" s="1221"/>
      <c r="E25" s="1222"/>
      <c r="F25" s="1223"/>
      <c r="G25" s="1223"/>
      <c r="H25" s="1223"/>
      <c r="I25" s="1223"/>
      <c r="J25" s="1223"/>
      <c r="K25" s="1224"/>
      <c r="L25" s="561"/>
      <c r="M25" s="563"/>
      <c r="N25" s="563"/>
      <c r="O25" s="563"/>
      <c r="P25" s="563"/>
      <c r="Q25" s="564"/>
      <c r="R25" s="565"/>
      <c r="S25" s="564"/>
      <c r="T25" s="565"/>
      <c r="U25" s="565"/>
      <c r="V25" s="565"/>
      <c r="W25" s="565"/>
      <c r="X25" s="565"/>
      <c r="Y25" s="566"/>
      <c r="AA25" s="563"/>
      <c r="AB25" s="563"/>
      <c r="AC25" s="563"/>
      <c r="AD25" s="563"/>
      <c r="AE25" s="563"/>
    </row>
    <row r="26" spans="1:31" ht="11.25" customHeight="1">
      <c r="A26" s="1219"/>
      <c r="B26" s="1220"/>
      <c r="C26" s="1220"/>
      <c r="D26" s="1221"/>
      <c r="E26" s="1222"/>
      <c r="F26" s="1223"/>
      <c r="G26" s="1223"/>
      <c r="H26" s="1223"/>
      <c r="I26" s="1223"/>
      <c r="J26" s="1223"/>
      <c r="K26" s="1224"/>
      <c r="L26" s="561"/>
      <c r="M26" s="563"/>
      <c r="N26" s="563"/>
      <c r="O26" s="563"/>
      <c r="P26" s="563"/>
      <c r="Q26" s="564"/>
      <c r="R26" s="565"/>
      <c r="S26" s="564"/>
      <c r="T26" s="565"/>
      <c r="U26" s="565"/>
      <c r="V26" s="565"/>
      <c r="W26" s="565"/>
      <c r="X26" s="565"/>
      <c r="Y26" s="566"/>
      <c r="AA26" s="563"/>
      <c r="AB26" s="563"/>
      <c r="AC26" s="563"/>
      <c r="AD26" s="563"/>
      <c r="AE26" s="563"/>
    </row>
    <row r="27" spans="1:31" ht="11.25" customHeight="1">
      <c r="A27" s="1219"/>
      <c r="B27" s="1220"/>
      <c r="C27" s="1220"/>
      <c r="D27" s="1221"/>
      <c r="E27" s="1222"/>
      <c r="F27" s="1223"/>
      <c r="G27" s="1223"/>
      <c r="H27" s="1223"/>
      <c r="I27" s="1223"/>
      <c r="J27" s="1223"/>
      <c r="K27" s="1224"/>
      <c r="L27" s="561"/>
      <c r="M27" s="563"/>
      <c r="N27" s="563"/>
      <c r="O27" s="563"/>
      <c r="P27" s="563"/>
      <c r="Q27" s="564"/>
      <c r="R27" s="565"/>
      <c r="S27" s="564"/>
      <c r="T27" s="565"/>
      <c r="U27" s="565"/>
      <c r="V27" s="565"/>
      <c r="W27" s="565"/>
      <c r="X27" s="565"/>
      <c r="Y27" s="566"/>
      <c r="AA27" s="563"/>
      <c r="AB27" s="563"/>
      <c r="AC27" s="563"/>
      <c r="AD27" s="563"/>
      <c r="AE27" s="563"/>
    </row>
    <row r="28" spans="1:31" ht="11.25" customHeight="1">
      <c r="A28" s="1219"/>
      <c r="B28" s="1220"/>
      <c r="C28" s="1220"/>
      <c r="D28" s="1221"/>
      <c r="E28" s="1222"/>
      <c r="F28" s="1223"/>
      <c r="G28" s="1223"/>
      <c r="H28" s="1223"/>
      <c r="I28" s="1223"/>
      <c r="J28" s="1223"/>
      <c r="K28" s="1224"/>
      <c r="L28" s="561"/>
      <c r="M28" s="563"/>
      <c r="N28" s="563"/>
      <c r="O28" s="563"/>
      <c r="P28" s="563"/>
      <c r="Q28" s="564"/>
      <c r="R28" s="565"/>
      <c r="S28" s="564"/>
      <c r="T28" s="565"/>
      <c r="U28" s="565"/>
      <c r="V28" s="565"/>
      <c r="W28" s="565"/>
      <c r="X28" s="565"/>
      <c r="Y28" s="566"/>
      <c r="AA28" s="563"/>
      <c r="AB28" s="563"/>
      <c r="AC28" s="563"/>
      <c r="AD28" s="563"/>
      <c r="AE28" s="563"/>
    </row>
    <row r="29" spans="1:31" ht="11.25" customHeight="1">
      <c r="A29" s="1219"/>
      <c r="B29" s="1220"/>
      <c r="C29" s="1220"/>
      <c r="D29" s="1221"/>
      <c r="E29" s="1222"/>
      <c r="F29" s="1223"/>
      <c r="G29" s="1223"/>
      <c r="H29" s="1223"/>
      <c r="I29" s="1223"/>
      <c r="J29" s="1223"/>
      <c r="K29" s="1224"/>
      <c r="L29" s="561"/>
      <c r="M29" s="563"/>
      <c r="N29" s="563"/>
      <c r="O29" s="563"/>
      <c r="P29" s="563"/>
      <c r="Q29" s="564"/>
      <c r="R29" s="565"/>
      <c r="S29" s="564"/>
      <c r="T29" s="565"/>
      <c r="U29" s="565"/>
      <c r="V29" s="565"/>
      <c r="W29" s="565"/>
      <c r="X29" s="565"/>
      <c r="Y29" s="566"/>
      <c r="AA29" s="563"/>
      <c r="AB29" s="563"/>
      <c r="AC29" s="563"/>
      <c r="AD29" s="563"/>
      <c r="AE29" s="563"/>
    </row>
    <row r="30" spans="1:31" ht="11.25" customHeight="1">
      <c r="A30" s="1219"/>
      <c r="B30" s="1220"/>
      <c r="C30" s="1220"/>
      <c r="D30" s="1221"/>
      <c r="E30" s="1225"/>
      <c r="F30" s="1226"/>
      <c r="G30" s="1226"/>
      <c r="H30" s="1226"/>
      <c r="I30" s="1226"/>
      <c r="J30" s="1226"/>
      <c r="K30" s="1227"/>
      <c r="L30" s="561"/>
      <c r="M30" s="563"/>
      <c r="N30" s="563"/>
      <c r="O30" s="563"/>
      <c r="P30" s="565"/>
      <c r="Q30" s="564"/>
      <c r="R30" s="565"/>
      <c r="S30" s="564"/>
      <c r="T30" s="565"/>
      <c r="U30" s="565"/>
      <c r="V30" s="565"/>
      <c r="W30" s="565"/>
      <c r="X30" s="565"/>
      <c r="Y30" s="566"/>
      <c r="AA30" s="563"/>
      <c r="AB30" s="563"/>
      <c r="AC30" s="563"/>
      <c r="AD30" s="563"/>
      <c r="AE30" s="563"/>
    </row>
    <row r="31" spans="1:31" ht="11.25" customHeight="1">
      <c r="A31" s="1219"/>
      <c r="B31" s="1220"/>
      <c r="C31" s="1220"/>
      <c r="D31" s="1221"/>
      <c r="E31" s="1222"/>
      <c r="F31" s="1223"/>
      <c r="G31" s="1223"/>
      <c r="H31" s="1223"/>
      <c r="I31" s="1223"/>
      <c r="J31" s="1223"/>
      <c r="K31" s="1224"/>
      <c r="L31" s="561"/>
      <c r="M31" s="563"/>
      <c r="N31" s="563"/>
      <c r="O31" s="563"/>
      <c r="P31" s="563"/>
      <c r="Q31" s="564"/>
      <c r="R31" s="565"/>
      <c r="S31" s="564"/>
      <c r="T31" s="565"/>
      <c r="U31" s="565"/>
      <c r="V31" s="565"/>
      <c r="W31" s="565"/>
      <c r="X31" s="565"/>
      <c r="Y31" s="566"/>
      <c r="AA31" s="563"/>
      <c r="AB31" s="563"/>
      <c r="AC31" s="563"/>
      <c r="AD31" s="563"/>
      <c r="AE31" s="563"/>
    </row>
    <row r="32" spans="1:31" ht="11.25" customHeight="1">
      <c r="A32" s="1219"/>
      <c r="B32" s="1220"/>
      <c r="C32" s="1220"/>
      <c r="D32" s="1221"/>
      <c r="E32" s="1222"/>
      <c r="F32" s="1223"/>
      <c r="G32" s="1223"/>
      <c r="H32" s="1223"/>
      <c r="I32" s="1223"/>
      <c r="J32" s="1223"/>
      <c r="K32" s="1224"/>
      <c r="L32" s="561"/>
      <c r="M32" s="563"/>
      <c r="N32" s="563"/>
      <c r="O32" s="563"/>
      <c r="P32" s="563"/>
      <c r="Q32" s="564"/>
      <c r="R32" s="565"/>
      <c r="S32" s="564"/>
      <c r="T32" s="565"/>
      <c r="U32" s="565"/>
      <c r="V32" s="565"/>
      <c r="W32" s="565"/>
      <c r="X32" s="565"/>
      <c r="Y32" s="566"/>
      <c r="AA32" s="563"/>
      <c r="AB32" s="563"/>
      <c r="AC32" s="563"/>
      <c r="AD32" s="563"/>
      <c r="AE32" s="563"/>
    </row>
    <row r="33" spans="1:31" ht="11.25" customHeight="1">
      <c r="A33" s="1219"/>
      <c r="B33" s="1220"/>
      <c r="C33" s="1220"/>
      <c r="D33" s="1221"/>
      <c r="E33" s="1222"/>
      <c r="F33" s="1223"/>
      <c r="G33" s="1223"/>
      <c r="H33" s="1223"/>
      <c r="I33" s="1223"/>
      <c r="J33" s="1223"/>
      <c r="K33" s="1224"/>
      <c r="L33" s="561"/>
      <c r="M33" s="563"/>
      <c r="N33" s="563"/>
      <c r="O33" s="563"/>
      <c r="P33" s="563"/>
      <c r="Q33" s="564"/>
      <c r="R33" s="565"/>
      <c r="S33" s="564"/>
      <c r="T33" s="565"/>
      <c r="U33" s="565"/>
      <c r="V33" s="565"/>
      <c r="W33" s="565"/>
      <c r="X33" s="565"/>
      <c r="Y33" s="566"/>
      <c r="AA33" s="563"/>
      <c r="AB33" s="563"/>
      <c r="AC33" s="563"/>
      <c r="AD33" s="563"/>
      <c r="AE33" s="563"/>
    </row>
    <row r="34" spans="1:31" ht="11.25" customHeight="1">
      <c r="A34" s="1219"/>
      <c r="B34" s="1220"/>
      <c r="C34" s="1220"/>
      <c r="D34" s="1221"/>
      <c r="E34" s="1222"/>
      <c r="F34" s="1223"/>
      <c r="G34" s="1223"/>
      <c r="H34" s="1223"/>
      <c r="I34" s="1223"/>
      <c r="J34" s="1223"/>
      <c r="K34" s="1224"/>
      <c r="L34" s="561"/>
      <c r="M34" s="563"/>
      <c r="N34" s="563"/>
      <c r="O34" s="563"/>
      <c r="P34" s="563"/>
      <c r="Q34" s="564"/>
      <c r="R34" s="565"/>
      <c r="S34" s="564"/>
      <c r="T34" s="565"/>
      <c r="U34" s="565"/>
      <c r="V34" s="565"/>
      <c r="W34" s="565"/>
      <c r="X34" s="565"/>
      <c r="Y34" s="566"/>
      <c r="AA34" s="563"/>
      <c r="AB34" s="563"/>
      <c r="AC34" s="563"/>
      <c r="AD34" s="563"/>
      <c r="AE34" s="563"/>
    </row>
    <row r="35" spans="1:31" ht="11.25" customHeight="1">
      <c r="A35" s="1228"/>
      <c r="B35" s="1229"/>
      <c r="C35" s="1229"/>
      <c r="D35" s="1230"/>
      <c r="E35" s="1231"/>
      <c r="F35" s="1232"/>
      <c r="G35" s="1232"/>
      <c r="H35" s="1232"/>
      <c r="I35" s="1232"/>
      <c r="J35" s="1232"/>
      <c r="K35" s="1233"/>
      <c r="L35" s="561"/>
      <c r="M35" s="563"/>
      <c r="N35" s="573"/>
      <c r="O35" s="573"/>
      <c r="P35" s="565"/>
      <c r="Q35" s="564"/>
      <c r="R35" s="565"/>
      <c r="S35" s="564"/>
      <c r="T35" s="565"/>
      <c r="U35" s="565"/>
      <c r="V35" s="565"/>
      <c r="W35" s="565"/>
      <c r="X35" s="565"/>
      <c r="Y35" s="566"/>
      <c r="AA35" s="563"/>
      <c r="AB35" s="563"/>
      <c r="AC35" s="563"/>
      <c r="AD35" s="563"/>
      <c r="AE35" s="563"/>
    </row>
    <row r="36" spans="1:31" ht="11.25" customHeight="1">
      <c r="A36" s="1228"/>
      <c r="B36" s="1229"/>
      <c r="C36" s="1229"/>
      <c r="D36" s="1230"/>
      <c r="E36" s="1231"/>
      <c r="F36" s="1232"/>
      <c r="G36" s="1232"/>
      <c r="H36" s="1232"/>
      <c r="I36" s="1232"/>
      <c r="J36" s="1232"/>
      <c r="K36" s="1233"/>
      <c r="L36" s="561"/>
      <c r="M36" s="563"/>
      <c r="N36" s="573"/>
      <c r="O36" s="573"/>
      <c r="P36" s="565"/>
      <c r="Q36" s="564"/>
      <c r="R36" s="565"/>
      <c r="S36" s="564"/>
      <c r="T36" s="565"/>
      <c r="U36" s="565"/>
      <c r="V36" s="565"/>
      <c r="W36" s="565"/>
      <c r="X36" s="565"/>
      <c r="Y36" s="566"/>
      <c r="AA36" s="563"/>
      <c r="AB36" s="563"/>
      <c r="AC36" s="563"/>
      <c r="AD36" s="563"/>
      <c r="AE36" s="563"/>
    </row>
    <row r="37" spans="1:31" ht="11.25" customHeight="1">
      <c r="A37" s="1228"/>
      <c r="B37" s="1229"/>
      <c r="C37" s="1229"/>
      <c r="D37" s="1230"/>
      <c r="E37" s="1231"/>
      <c r="F37" s="1232"/>
      <c r="G37" s="1232"/>
      <c r="H37" s="1232"/>
      <c r="I37" s="1232"/>
      <c r="J37" s="1232"/>
      <c r="K37" s="1233"/>
      <c r="L37" s="561"/>
      <c r="M37" s="563"/>
      <c r="N37" s="573"/>
      <c r="O37" s="573"/>
      <c r="P37" s="565"/>
      <c r="Q37" s="564"/>
      <c r="R37" s="565"/>
      <c r="S37" s="564"/>
      <c r="T37" s="565"/>
      <c r="U37" s="565"/>
      <c r="V37" s="565"/>
      <c r="W37" s="565"/>
      <c r="X37" s="565"/>
      <c r="Y37" s="566"/>
      <c r="AA37" s="563"/>
      <c r="AB37" s="563"/>
      <c r="AC37" s="563"/>
      <c r="AD37" s="563"/>
      <c r="AE37" s="563"/>
    </row>
    <row r="38" spans="1:31" ht="11.25" customHeight="1">
      <c r="A38" s="567"/>
      <c r="B38" s="568"/>
      <c r="C38" s="568"/>
      <c r="D38" s="569"/>
      <c r="E38" s="570"/>
      <c r="F38" s="571"/>
      <c r="G38" s="571"/>
      <c r="H38" s="571"/>
      <c r="I38" s="571"/>
      <c r="J38" s="571"/>
      <c r="K38" s="572"/>
      <c r="L38" s="561"/>
      <c r="M38" s="563"/>
      <c r="N38" s="573"/>
      <c r="O38" s="573"/>
      <c r="P38" s="565"/>
      <c r="Q38" s="564"/>
      <c r="R38" s="565"/>
      <c r="S38" s="564"/>
      <c r="T38" s="565"/>
      <c r="U38" s="565"/>
      <c r="V38" s="565"/>
      <c r="W38" s="565"/>
      <c r="X38" s="565"/>
      <c r="Y38" s="566"/>
      <c r="AA38" s="563"/>
      <c r="AB38" s="563"/>
      <c r="AC38" s="563"/>
      <c r="AD38" s="563"/>
      <c r="AE38" s="563"/>
    </row>
    <row r="39" spans="1:31" ht="11.25" customHeight="1">
      <c r="A39" s="567"/>
      <c r="B39" s="568"/>
      <c r="C39" s="568"/>
      <c r="D39" s="569"/>
      <c r="E39" s="570"/>
      <c r="F39" s="571"/>
      <c r="G39" s="571"/>
      <c r="H39" s="571"/>
      <c r="I39" s="571"/>
      <c r="J39" s="571"/>
      <c r="K39" s="572"/>
      <c r="L39" s="561"/>
      <c r="M39" s="563"/>
      <c r="N39" s="573"/>
      <c r="O39" s="573"/>
      <c r="P39" s="565"/>
      <c r="Q39" s="564"/>
      <c r="R39" s="565"/>
      <c r="S39" s="564"/>
      <c r="T39" s="565"/>
      <c r="U39" s="565"/>
      <c r="V39" s="565"/>
      <c r="W39" s="565"/>
      <c r="X39" s="565"/>
      <c r="Y39" s="566"/>
      <c r="AA39" s="563"/>
      <c r="AB39" s="563"/>
      <c r="AC39" s="563"/>
      <c r="AD39" s="563"/>
      <c r="AE39" s="563"/>
    </row>
    <row r="40" spans="1:31" ht="11.25" customHeight="1">
      <c r="A40" s="567"/>
      <c r="B40" s="568"/>
      <c r="C40" s="568"/>
      <c r="D40" s="569"/>
      <c r="E40" s="570"/>
      <c r="F40" s="571"/>
      <c r="G40" s="571"/>
      <c r="H40" s="571"/>
      <c r="I40" s="571"/>
      <c r="J40" s="571"/>
      <c r="K40" s="572"/>
      <c r="L40" s="561"/>
      <c r="M40" s="563"/>
      <c r="N40" s="573"/>
      <c r="O40" s="573"/>
      <c r="P40" s="565"/>
      <c r="Q40" s="564"/>
      <c r="R40" s="565"/>
      <c r="S40" s="564"/>
      <c r="T40" s="565"/>
      <c r="U40" s="565"/>
      <c r="V40" s="565"/>
      <c r="W40" s="565"/>
      <c r="X40" s="565"/>
      <c r="Y40" s="566"/>
      <c r="AA40" s="563"/>
      <c r="AB40" s="563"/>
      <c r="AC40" s="563"/>
      <c r="AD40" s="563"/>
      <c r="AE40" s="563"/>
    </row>
    <row r="41" spans="1:31" ht="11.25" customHeight="1">
      <c r="A41" s="567"/>
      <c r="B41" s="568"/>
      <c r="C41" s="568"/>
      <c r="D41" s="569"/>
      <c r="E41" s="570"/>
      <c r="F41" s="571"/>
      <c r="G41" s="571"/>
      <c r="H41" s="571"/>
      <c r="I41" s="571"/>
      <c r="J41" s="571"/>
      <c r="K41" s="572"/>
      <c r="L41" s="561"/>
      <c r="M41" s="563"/>
      <c r="N41" s="573"/>
      <c r="O41" s="573"/>
      <c r="P41" s="565"/>
      <c r="Q41" s="564"/>
      <c r="R41" s="565"/>
      <c r="S41" s="564"/>
      <c r="T41" s="565"/>
      <c r="U41" s="565"/>
      <c r="V41" s="565"/>
      <c r="W41" s="565"/>
      <c r="X41" s="565"/>
      <c r="Y41" s="566"/>
      <c r="AA41" s="563"/>
      <c r="AB41" s="563"/>
      <c r="AC41" s="563"/>
      <c r="AD41" s="563"/>
      <c r="AE41" s="563"/>
    </row>
    <row r="42" spans="1:31" ht="11.25" customHeight="1">
      <c r="A42" s="567"/>
      <c r="B42" s="568"/>
      <c r="C42" s="568"/>
      <c r="D42" s="569"/>
      <c r="E42" s="570"/>
      <c r="F42" s="571"/>
      <c r="G42" s="571"/>
      <c r="H42" s="571"/>
      <c r="I42" s="571"/>
      <c r="J42" s="571"/>
      <c r="K42" s="572"/>
      <c r="L42" s="561"/>
      <c r="M42" s="563"/>
      <c r="N42" s="573"/>
      <c r="O42" s="573"/>
      <c r="P42" s="565"/>
      <c r="Q42" s="564"/>
      <c r="R42" s="565"/>
      <c r="S42" s="564"/>
      <c r="T42" s="565"/>
      <c r="U42" s="565"/>
      <c r="V42" s="565"/>
      <c r="W42" s="565"/>
      <c r="X42" s="565"/>
      <c r="Y42" s="566"/>
      <c r="AA42" s="563"/>
      <c r="AB42" s="563"/>
      <c r="AC42" s="563"/>
      <c r="AD42" s="563"/>
      <c r="AE42" s="563"/>
    </row>
    <row r="43" spans="1:31" ht="11.25" customHeight="1">
      <c r="A43" s="567"/>
      <c r="B43" s="568"/>
      <c r="C43" s="568"/>
      <c r="D43" s="569"/>
      <c r="E43" s="570"/>
      <c r="F43" s="571"/>
      <c r="G43" s="571"/>
      <c r="H43" s="571"/>
      <c r="I43" s="571"/>
      <c r="J43" s="571"/>
      <c r="K43" s="572"/>
      <c r="L43" s="561"/>
      <c r="M43" s="563"/>
      <c r="N43" s="573"/>
      <c r="O43" s="573"/>
      <c r="P43" s="565"/>
      <c r="Q43" s="564"/>
      <c r="R43" s="565"/>
      <c r="S43" s="564"/>
      <c r="T43" s="565"/>
      <c r="U43" s="565"/>
      <c r="V43" s="565"/>
      <c r="W43" s="565"/>
      <c r="X43" s="565"/>
      <c r="Y43" s="566"/>
      <c r="AA43" s="563"/>
      <c r="AB43" s="563"/>
      <c r="AC43" s="563"/>
      <c r="AD43" s="563"/>
      <c r="AE43" s="563"/>
    </row>
    <row r="44" spans="1:31" ht="11.25" customHeight="1">
      <c r="A44" s="1228"/>
      <c r="B44" s="1229"/>
      <c r="C44" s="1229"/>
      <c r="D44" s="1230"/>
      <c r="E44" s="1231"/>
      <c r="F44" s="1232"/>
      <c r="G44" s="1232"/>
      <c r="H44" s="1232"/>
      <c r="I44" s="1232"/>
      <c r="J44" s="1232"/>
      <c r="K44" s="1233"/>
      <c r="L44" s="561"/>
      <c r="M44" s="563"/>
      <c r="N44" s="573"/>
      <c r="O44" s="573"/>
      <c r="P44" s="565"/>
      <c r="Q44" s="564"/>
      <c r="R44" s="565"/>
      <c r="S44" s="564"/>
      <c r="T44" s="565"/>
      <c r="U44" s="565"/>
      <c r="V44" s="565"/>
      <c r="W44" s="565"/>
      <c r="X44" s="565"/>
      <c r="Y44" s="566"/>
      <c r="AA44" s="563"/>
      <c r="AB44" s="563"/>
      <c r="AC44" s="563"/>
      <c r="AD44" s="563"/>
      <c r="AE44" s="563"/>
    </row>
    <row r="45" spans="1:31" ht="11.25" customHeight="1">
      <c r="A45" s="1228"/>
      <c r="B45" s="1229"/>
      <c r="C45" s="1229"/>
      <c r="D45" s="1230"/>
      <c r="E45" s="1231"/>
      <c r="F45" s="1232"/>
      <c r="G45" s="1232"/>
      <c r="H45" s="1232"/>
      <c r="I45" s="1232"/>
      <c r="J45" s="1232"/>
      <c r="K45" s="1233"/>
      <c r="L45" s="561"/>
      <c r="M45" s="563"/>
      <c r="N45" s="573"/>
      <c r="O45" s="573"/>
      <c r="P45" s="565"/>
      <c r="Q45" s="564"/>
      <c r="R45" s="565"/>
      <c r="S45" s="564"/>
      <c r="T45" s="565"/>
      <c r="U45" s="565"/>
      <c r="V45" s="565"/>
      <c r="W45" s="565"/>
      <c r="X45" s="565"/>
      <c r="Y45" s="566"/>
      <c r="AA45" s="563"/>
      <c r="AB45" s="563"/>
      <c r="AC45" s="563"/>
      <c r="AD45" s="563"/>
      <c r="AE45" s="563"/>
    </row>
    <row r="46" spans="1:31" ht="11.25" customHeight="1">
      <c r="A46" s="1228"/>
      <c r="B46" s="1229"/>
      <c r="C46" s="1229"/>
      <c r="D46" s="1230"/>
      <c r="E46" s="1231"/>
      <c r="F46" s="1232"/>
      <c r="G46" s="1232"/>
      <c r="H46" s="1232"/>
      <c r="I46" s="1232"/>
      <c r="J46" s="1232"/>
      <c r="K46" s="1233"/>
      <c r="L46" s="561"/>
      <c r="M46" s="563"/>
      <c r="N46" s="573"/>
      <c r="O46" s="573"/>
      <c r="P46" s="565"/>
      <c r="Q46" s="564"/>
      <c r="R46" s="565"/>
      <c r="S46" s="564"/>
      <c r="T46" s="565"/>
      <c r="U46" s="565"/>
      <c r="V46" s="565"/>
      <c r="W46" s="565"/>
      <c r="X46" s="565"/>
      <c r="Y46" s="566"/>
      <c r="AA46" s="563"/>
      <c r="AB46" s="563"/>
      <c r="AC46" s="563"/>
      <c r="AD46" s="563"/>
      <c r="AE46" s="563"/>
    </row>
    <row r="47" spans="1:31" ht="11.25" customHeight="1">
      <c r="A47" s="1228"/>
      <c r="B47" s="1229"/>
      <c r="C47" s="1229"/>
      <c r="D47" s="1230"/>
      <c r="E47" s="1231"/>
      <c r="F47" s="1232"/>
      <c r="G47" s="1232"/>
      <c r="H47" s="1232"/>
      <c r="I47" s="1232"/>
      <c r="J47" s="1232"/>
      <c r="K47" s="1233"/>
      <c r="L47" s="561"/>
      <c r="M47" s="563"/>
      <c r="N47" s="573"/>
      <c r="O47" s="573"/>
      <c r="P47" s="565"/>
      <c r="Q47" s="564"/>
      <c r="R47" s="565"/>
      <c r="S47" s="564"/>
      <c r="T47" s="565"/>
      <c r="U47" s="565"/>
      <c r="V47" s="565"/>
      <c r="W47" s="565"/>
      <c r="X47" s="565"/>
      <c r="Y47" s="566"/>
      <c r="AA47" s="563"/>
      <c r="AB47" s="563"/>
      <c r="AC47" s="563"/>
      <c r="AD47" s="563"/>
      <c r="AE47" s="563"/>
    </row>
    <row r="48" spans="1:31" ht="11.25" customHeight="1">
      <c r="A48" s="1228"/>
      <c r="B48" s="1229"/>
      <c r="C48" s="1229"/>
      <c r="D48" s="1230"/>
      <c r="E48" s="1231"/>
      <c r="F48" s="1232"/>
      <c r="G48" s="1232"/>
      <c r="H48" s="1232"/>
      <c r="I48" s="1232"/>
      <c r="J48" s="1232"/>
      <c r="K48" s="1233"/>
      <c r="L48" s="561"/>
      <c r="M48" s="563"/>
      <c r="N48" s="573"/>
      <c r="O48" s="573"/>
      <c r="P48" s="565"/>
      <c r="Q48" s="564"/>
      <c r="R48" s="565"/>
      <c r="S48" s="564"/>
      <c r="T48" s="565"/>
      <c r="U48" s="565"/>
      <c r="V48" s="565"/>
      <c r="W48" s="565"/>
      <c r="X48" s="565"/>
      <c r="Y48" s="566"/>
      <c r="AA48" s="563"/>
      <c r="AB48" s="563"/>
      <c r="AC48" s="563"/>
      <c r="AD48" s="563"/>
      <c r="AE48" s="563"/>
    </row>
    <row r="49" spans="1:31" ht="11.25" customHeight="1">
      <c r="A49" s="1228"/>
      <c r="B49" s="1229"/>
      <c r="C49" s="1229"/>
      <c r="D49" s="1230"/>
      <c r="E49" s="1231"/>
      <c r="F49" s="1232"/>
      <c r="G49" s="1232"/>
      <c r="H49" s="1232"/>
      <c r="I49" s="1232"/>
      <c r="J49" s="1232"/>
      <c r="K49" s="1233"/>
      <c r="L49" s="561"/>
      <c r="M49" s="563"/>
      <c r="N49" s="573"/>
      <c r="O49" s="573"/>
      <c r="P49" s="565"/>
      <c r="Q49" s="564"/>
      <c r="R49" s="565"/>
      <c r="S49" s="564"/>
      <c r="T49" s="565"/>
      <c r="U49" s="565"/>
      <c r="V49" s="565"/>
      <c r="W49" s="565"/>
      <c r="X49" s="565"/>
      <c r="Y49" s="566"/>
      <c r="AA49" s="563"/>
      <c r="AB49" s="563"/>
      <c r="AC49" s="563"/>
      <c r="AD49" s="563"/>
      <c r="AE49" s="563"/>
    </row>
    <row r="50" spans="1:31" ht="11.25" customHeight="1">
      <c r="A50" s="567"/>
      <c r="B50" s="568"/>
      <c r="C50" s="568"/>
      <c r="D50" s="569"/>
      <c r="E50" s="570"/>
      <c r="F50" s="571"/>
      <c r="G50" s="571"/>
      <c r="H50" s="571"/>
      <c r="I50" s="571"/>
      <c r="J50" s="571"/>
      <c r="K50" s="572"/>
      <c r="L50" s="561"/>
      <c r="M50" s="563"/>
      <c r="N50" s="573"/>
      <c r="O50" s="573"/>
      <c r="P50" s="565"/>
      <c r="Q50" s="564"/>
      <c r="R50" s="565"/>
      <c r="S50" s="564"/>
      <c r="T50" s="565"/>
      <c r="U50" s="565"/>
      <c r="V50" s="565"/>
      <c r="W50" s="565"/>
      <c r="X50" s="565"/>
      <c r="Y50" s="566"/>
      <c r="AA50" s="563"/>
      <c r="AB50" s="563"/>
      <c r="AC50" s="563"/>
      <c r="AD50" s="563"/>
      <c r="AE50" s="563"/>
    </row>
    <row r="51" spans="1:31" ht="11.25" customHeight="1">
      <c r="A51" s="1228"/>
      <c r="B51" s="1229"/>
      <c r="C51" s="1229"/>
      <c r="D51" s="1230"/>
      <c r="E51" s="1231"/>
      <c r="F51" s="1232"/>
      <c r="G51" s="1232"/>
      <c r="H51" s="1232"/>
      <c r="I51" s="1232"/>
      <c r="J51" s="1232"/>
      <c r="K51" s="1233"/>
      <c r="L51" s="561"/>
      <c r="M51" s="563"/>
      <c r="N51" s="573"/>
      <c r="O51" s="573"/>
      <c r="P51" s="565"/>
      <c r="Q51" s="564"/>
      <c r="R51" s="565"/>
      <c r="S51" s="564"/>
      <c r="T51" s="565"/>
      <c r="U51" s="565"/>
      <c r="V51" s="565"/>
      <c r="W51" s="565"/>
      <c r="X51" s="565"/>
      <c r="Y51" s="566"/>
      <c r="AA51" s="563"/>
      <c r="AB51" s="563"/>
      <c r="AC51" s="563"/>
      <c r="AD51" s="563"/>
      <c r="AE51" s="563"/>
    </row>
    <row r="52" spans="1:31" ht="11.25" customHeight="1">
      <c r="A52" s="1228"/>
      <c r="B52" s="1229"/>
      <c r="C52" s="1229"/>
      <c r="D52" s="1230"/>
      <c r="E52" s="1231"/>
      <c r="F52" s="1232"/>
      <c r="G52" s="1232"/>
      <c r="H52" s="1232"/>
      <c r="I52" s="1232"/>
      <c r="J52" s="1232"/>
      <c r="K52" s="1233"/>
      <c r="L52" s="561"/>
      <c r="M52" s="563"/>
      <c r="N52" s="573"/>
      <c r="O52" s="573"/>
      <c r="P52" s="565"/>
      <c r="Q52" s="564"/>
      <c r="R52" s="565"/>
      <c r="S52" s="564"/>
      <c r="T52" s="565"/>
      <c r="U52" s="565"/>
      <c r="V52" s="565"/>
      <c r="W52" s="565"/>
      <c r="X52" s="565"/>
      <c r="Y52" s="566"/>
      <c r="AA52" s="563"/>
      <c r="AB52" s="563"/>
      <c r="AC52" s="563"/>
      <c r="AD52" s="563"/>
      <c r="AE52" s="563"/>
    </row>
    <row r="53" spans="1:31" ht="11.25" customHeight="1">
      <c r="A53" s="1228"/>
      <c r="B53" s="1229"/>
      <c r="C53" s="1229"/>
      <c r="D53" s="1230"/>
      <c r="E53" s="1231"/>
      <c r="F53" s="1232"/>
      <c r="G53" s="1232"/>
      <c r="H53" s="1232"/>
      <c r="I53" s="1232"/>
      <c r="J53" s="1232"/>
      <c r="K53" s="1233"/>
      <c r="L53" s="561"/>
      <c r="M53" s="563"/>
      <c r="N53" s="573"/>
      <c r="O53" s="573"/>
      <c r="P53" s="565"/>
      <c r="Q53" s="564"/>
      <c r="R53" s="565"/>
      <c r="S53" s="564"/>
      <c r="T53" s="565"/>
      <c r="U53" s="565"/>
      <c r="V53" s="565"/>
      <c r="W53" s="565"/>
      <c r="X53" s="565"/>
      <c r="Y53" s="566"/>
      <c r="AA53" s="563"/>
      <c r="AB53" s="563"/>
      <c r="AC53" s="563"/>
      <c r="AD53" s="563"/>
      <c r="AE53" s="563"/>
    </row>
    <row r="54" spans="1:31" ht="11.25" customHeight="1">
      <c r="A54" s="1228"/>
      <c r="B54" s="1229"/>
      <c r="C54" s="1229"/>
      <c r="D54" s="1230"/>
      <c r="E54" s="1231"/>
      <c r="F54" s="1232"/>
      <c r="G54" s="1232"/>
      <c r="H54" s="1232"/>
      <c r="I54" s="1232"/>
      <c r="J54" s="1232"/>
      <c r="K54" s="1233"/>
      <c r="L54" s="561"/>
      <c r="M54" s="563"/>
      <c r="N54" s="573"/>
      <c r="O54" s="573"/>
      <c r="P54" s="565"/>
      <c r="Q54" s="564"/>
      <c r="R54" s="565"/>
      <c r="S54" s="564"/>
      <c r="T54" s="565"/>
      <c r="U54" s="565"/>
      <c r="V54" s="565"/>
      <c r="W54" s="565"/>
      <c r="X54" s="565"/>
      <c r="Y54" s="566"/>
      <c r="AA54" s="563"/>
      <c r="AB54" s="563"/>
      <c r="AC54" s="563"/>
      <c r="AD54" s="563"/>
      <c r="AE54" s="563"/>
    </row>
    <row r="55" spans="1:31" ht="11.25" customHeight="1">
      <c r="A55" s="1228"/>
      <c r="B55" s="1229"/>
      <c r="C55" s="1229"/>
      <c r="D55" s="1230"/>
      <c r="E55" s="1231"/>
      <c r="F55" s="1232"/>
      <c r="G55" s="1232"/>
      <c r="H55" s="1232"/>
      <c r="I55" s="1232"/>
      <c r="J55" s="1232"/>
      <c r="K55" s="1233"/>
      <c r="L55" s="561"/>
      <c r="M55" s="563"/>
      <c r="N55" s="573"/>
      <c r="O55" s="573"/>
      <c r="P55" s="565"/>
      <c r="Q55" s="564"/>
      <c r="R55" s="565"/>
      <c r="S55" s="564"/>
      <c r="T55" s="565"/>
      <c r="U55" s="565"/>
      <c r="V55" s="565"/>
      <c r="W55" s="565"/>
      <c r="X55" s="565"/>
      <c r="Y55" s="566"/>
      <c r="AA55" s="563"/>
      <c r="AB55" s="563"/>
      <c r="AC55" s="563"/>
      <c r="AD55" s="563"/>
      <c r="AE55" s="563"/>
    </row>
    <row r="56" spans="1:31" ht="11.25" customHeight="1">
      <c r="A56" s="1228"/>
      <c r="B56" s="1229"/>
      <c r="C56" s="1229"/>
      <c r="D56" s="1230"/>
      <c r="E56" s="1231"/>
      <c r="F56" s="1232"/>
      <c r="G56" s="1232"/>
      <c r="H56" s="1232"/>
      <c r="I56" s="1232"/>
      <c r="J56" s="1232"/>
      <c r="K56" s="1233"/>
      <c r="L56" s="561"/>
      <c r="M56" s="563"/>
      <c r="N56" s="573"/>
      <c r="O56" s="573"/>
      <c r="P56" s="573"/>
      <c r="Q56" s="563"/>
      <c r="R56" s="573"/>
      <c r="S56" s="563"/>
      <c r="T56" s="573"/>
      <c r="U56" s="573"/>
      <c r="V56" s="573"/>
      <c r="W56" s="573"/>
      <c r="X56" s="573"/>
      <c r="Y56" s="560"/>
      <c r="AA56" s="563"/>
      <c r="AB56" s="563"/>
      <c r="AC56" s="563"/>
      <c r="AD56" s="563"/>
      <c r="AE56" s="563"/>
    </row>
    <row r="57" spans="1:31" ht="11.25" customHeight="1">
      <c r="A57" s="1191"/>
      <c r="B57" s="1191"/>
      <c r="C57" s="1191"/>
      <c r="D57" s="1191"/>
      <c r="E57" s="1191"/>
      <c r="F57" s="1191"/>
      <c r="G57" s="1191"/>
      <c r="H57" s="1191"/>
      <c r="I57" s="1191"/>
      <c r="J57" s="1191"/>
      <c r="K57" s="1191"/>
      <c r="L57" s="1191"/>
      <c r="M57" s="563"/>
      <c r="N57" s="563"/>
      <c r="O57" s="563"/>
      <c r="P57" s="563"/>
      <c r="Q57" s="563"/>
      <c r="R57" s="563"/>
      <c r="S57" s="563"/>
      <c r="T57" s="563"/>
      <c r="U57" s="563"/>
      <c r="V57" s="563"/>
      <c r="W57" s="563"/>
      <c r="X57" s="563"/>
      <c r="Y57" s="560" t="str">
        <f t="array" aca="1" ref="Y57" ca="1">IFERROR(OFFSET(A57,0,MAX(IF((M57:X57&lt;&gt;"")*(M57:X57&lt;&gt;"x"),COLUMN(M57:X57),0))-1),"")</f>
        <v/>
      </c>
    </row>
    <row r="58" spans="1:31" ht="11.25" customHeight="1">
      <c r="A58" s="1234" t="s">
        <v>1705</v>
      </c>
      <c r="B58" s="1235"/>
      <c r="C58" s="1235"/>
      <c r="D58" s="1235"/>
      <c r="E58" s="1235"/>
      <c r="F58" s="1235"/>
      <c r="G58" s="1235"/>
      <c r="H58" s="1235"/>
      <c r="I58" s="1235"/>
      <c r="J58" s="1235"/>
      <c r="K58" s="1235"/>
      <c r="L58" s="1236"/>
      <c r="M58" s="1246" t="s">
        <v>1706</v>
      </c>
      <c r="N58" s="1247"/>
      <c r="O58" s="1247"/>
      <c r="P58" s="1247"/>
      <c r="Q58" s="1247"/>
      <c r="R58" s="1247"/>
      <c r="S58" s="1247"/>
      <c r="T58" s="1247"/>
      <c r="U58" s="1247"/>
      <c r="V58" s="1247"/>
      <c r="W58" s="1247"/>
      <c r="X58" s="1247"/>
      <c r="Y58" s="1248"/>
    </row>
    <row r="59" spans="1:31" ht="11.25" customHeight="1">
      <c r="A59" s="574" t="s">
        <v>1707</v>
      </c>
      <c r="B59" s="1252" t="s">
        <v>1708</v>
      </c>
      <c r="C59" s="1253"/>
      <c r="D59" s="1253"/>
      <c r="E59" s="1253"/>
      <c r="F59" s="1254"/>
      <c r="G59" s="1255" t="s">
        <v>1709</v>
      </c>
      <c r="H59" s="1255"/>
      <c r="I59" s="1255"/>
      <c r="J59" s="1255"/>
      <c r="K59" s="1255"/>
      <c r="L59" s="1255"/>
      <c r="M59" s="1249"/>
      <c r="N59" s="1250"/>
      <c r="O59" s="1250"/>
      <c r="P59" s="1250"/>
      <c r="Q59" s="1250"/>
      <c r="R59" s="1250"/>
      <c r="S59" s="1250"/>
      <c r="T59" s="1250"/>
      <c r="U59" s="1250"/>
      <c r="V59" s="1250"/>
      <c r="W59" s="1250"/>
      <c r="X59" s="1250"/>
      <c r="Y59" s="1251"/>
    </row>
    <row r="60" spans="1:31" ht="11.25" customHeight="1">
      <c r="A60" s="575" t="s">
        <v>1710</v>
      </c>
      <c r="B60" s="1256" t="s">
        <v>1711</v>
      </c>
      <c r="C60" s="1257"/>
      <c r="D60" s="1257"/>
      <c r="E60" s="1257"/>
      <c r="F60" s="1258"/>
      <c r="G60" s="1238"/>
      <c r="H60" s="1239"/>
      <c r="I60" s="1239"/>
      <c r="J60" s="1239"/>
      <c r="K60" s="1239"/>
      <c r="L60" s="1239"/>
      <c r="M60" s="576" t="s">
        <v>1712</v>
      </c>
      <c r="N60" s="577"/>
      <c r="O60" s="577"/>
      <c r="P60" s="577"/>
      <c r="Q60" s="577"/>
      <c r="R60" s="577"/>
      <c r="S60" s="577"/>
      <c r="T60" s="577"/>
      <c r="U60" s="577"/>
      <c r="V60" s="577"/>
      <c r="W60" s="577"/>
      <c r="X60" s="577"/>
      <c r="Y60" s="577"/>
    </row>
    <row r="61" spans="1:31" ht="11.25" customHeight="1">
      <c r="A61" s="575"/>
      <c r="B61" s="1237"/>
      <c r="C61" s="1237"/>
      <c r="D61" s="1237"/>
      <c r="E61" s="1237"/>
      <c r="F61" s="1237"/>
      <c r="G61" s="1238"/>
      <c r="H61" s="1239"/>
      <c r="I61" s="1239"/>
      <c r="J61" s="1239"/>
      <c r="K61" s="1239"/>
      <c r="L61" s="1239"/>
      <c r="M61" s="577"/>
      <c r="N61" s="577"/>
      <c r="O61" s="577"/>
      <c r="P61" s="577"/>
      <c r="Q61" s="577"/>
      <c r="R61" s="577"/>
      <c r="S61" s="577"/>
      <c r="T61" s="577"/>
      <c r="U61" s="577"/>
      <c r="V61" s="577"/>
      <c r="W61" s="577"/>
      <c r="X61" s="577"/>
      <c r="Y61" s="577"/>
    </row>
    <row r="62" spans="1:31" ht="11.25" customHeight="1">
      <c r="A62" s="575"/>
      <c r="B62" s="1237"/>
      <c r="C62" s="1237"/>
      <c r="D62" s="1237"/>
      <c r="E62" s="1237"/>
      <c r="F62" s="1237"/>
      <c r="G62" s="1238"/>
      <c r="H62" s="1239"/>
      <c r="I62" s="1239"/>
      <c r="J62" s="1239"/>
      <c r="K62" s="1239"/>
      <c r="L62" s="1239"/>
      <c r="M62" s="577"/>
      <c r="N62" s="577"/>
      <c r="O62" s="577"/>
      <c r="P62" s="577"/>
      <c r="Q62" s="577"/>
      <c r="R62" s="577"/>
      <c r="S62" s="577"/>
      <c r="T62" s="577"/>
      <c r="U62" s="577"/>
      <c r="V62" s="577"/>
      <c r="W62" s="577"/>
      <c r="X62" s="577"/>
      <c r="Y62" s="577"/>
    </row>
    <row r="63" spans="1:31" ht="11.25" customHeight="1">
      <c r="A63" s="578"/>
      <c r="B63" s="1240"/>
      <c r="C63" s="1241"/>
      <c r="D63" s="1241"/>
      <c r="E63" s="1241"/>
      <c r="F63" s="1242"/>
      <c r="G63" s="1238"/>
      <c r="H63" s="1239"/>
      <c r="I63" s="1239"/>
      <c r="J63" s="1239"/>
      <c r="K63" s="1239"/>
      <c r="L63" s="1239"/>
      <c r="M63" s="577"/>
      <c r="N63" s="577"/>
      <c r="O63" s="577"/>
      <c r="P63" s="577"/>
      <c r="Q63" s="577"/>
      <c r="R63" s="577"/>
      <c r="S63" s="577"/>
      <c r="T63" s="577"/>
      <c r="U63" s="577"/>
      <c r="V63" s="577"/>
      <c r="W63" s="577"/>
      <c r="X63" s="577"/>
      <c r="Y63" s="577"/>
    </row>
    <row r="64" spans="1:31" ht="11.25" customHeight="1">
      <c r="A64" s="578"/>
      <c r="B64" s="1243"/>
      <c r="C64" s="1244"/>
      <c r="D64" s="1244"/>
      <c r="E64" s="1244"/>
      <c r="F64" s="1245"/>
      <c r="G64" s="1238"/>
      <c r="H64" s="1239"/>
      <c r="I64" s="1239"/>
      <c r="J64" s="1239"/>
      <c r="K64" s="1239"/>
      <c r="L64" s="1239"/>
      <c r="M64" s="577"/>
      <c r="N64" s="577"/>
      <c r="O64" s="577"/>
      <c r="P64" s="577"/>
      <c r="Q64" s="577"/>
      <c r="R64" s="577"/>
      <c r="S64" s="577"/>
      <c r="T64" s="577"/>
      <c r="U64" s="577"/>
      <c r="V64" s="577"/>
      <c r="W64" s="577"/>
      <c r="X64" s="577"/>
      <c r="Y64" s="577"/>
    </row>
    <row r="65" spans="1:25" ht="11.25" customHeight="1">
      <c r="A65" s="578"/>
      <c r="B65" s="1259"/>
      <c r="C65" s="1260"/>
      <c r="D65" s="1260"/>
      <c r="E65" s="1260"/>
      <c r="F65" s="1261"/>
      <c r="G65" s="1262"/>
      <c r="H65" s="1263"/>
      <c r="I65" s="1263"/>
      <c r="J65" s="1263"/>
      <c r="K65" s="1263"/>
      <c r="L65" s="1264"/>
      <c r="M65" s="577"/>
      <c r="N65" s="577"/>
      <c r="O65" s="577"/>
      <c r="P65" s="577"/>
      <c r="Q65" s="577"/>
      <c r="R65" s="577"/>
      <c r="S65" s="577"/>
      <c r="T65" s="577"/>
      <c r="U65" s="577"/>
      <c r="V65" s="577"/>
      <c r="W65" s="577"/>
      <c r="X65" s="577"/>
      <c r="Y65" s="577"/>
    </row>
    <row r="66" spans="1:25" ht="11.25" customHeight="1">
      <c r="A66" s="578"/>
      <c r="B66" s="1259"/>
      <c r="C66" s="1260"/>
      <c r="D66" s="1260"/>
      <c r="E66" s="1260"/>
      <c r="F66" s="1261"/>
      <c r="G66" s="1265"/>
      <c r="H66" s="1239"/>
      <c r="I66" s="1239"/>
      <c r="J66" s="1239"/>
      <c r="K66" s="1239"/>
      <c r="L66" s="1239"/>
      <c r="M66" s="577"/>
      <c r="N66" s="577"/>
      <c r="O66" s="577"/>
      <c r="P66" s="577"/>
      <c r="Q66" s="577"/>
      <c r="R66" s="577"/>
      <c r="S66" s="577"/>
      <c r="T66" s="577"/>
      <c r="U66" s="577"/>
      <c r="V66" s="577"/>
      <c r="W66" s="577"/>
      <c r="X66" s="577"/>
      <c r="Y66" s="577"/>
    </row>
    <row r="67" spans="1:25" ht="11.25" customHeight="1">
      <c r="A67" s="1266" t="s">
        <v>1713</v>
      </c>
      <c r="B67" s="1267"/>
      <c r="C67" s="1267"/>
      <c r="D67" s="1267"/>
      <c r="E67" s="1267"/>
      <c r="F67" s="1267"/>
      <c r="G67" s="1267"/>
      <c r="H67" s="1267"/>
      <c r="I67" s="1267"/>
      <c r="J67" s="1267"/>
      <c r="K67" s="1267"/>
      <c r="L67" s="1268"/>
      <c r="M67" s="579" t="s">
        <v>1714</v>
      </c>
      <c r="N67" s="578"/>
      <c r="O67" s="578"/>
      <c r="P67" s="578"/>
      <c r="Q67" s="580"/>
      <c r="R67" s="580"/>
      <c r="S67" s="580"/>
      <c r="T67" s="580"/>
      <c r="U67" s="580"/>
      <c r="V67" s="580"/>
      <c r="W67" s="580"/>
      <c r="X67" s="580"/>
      <c r="Y67" s="580"/>
    </row>
    <row r="68" spans="1:25" ht="11.25" customHeight="1">
      <c r="A68" s="578" t="s">
        <v>1715</v>
      </c>
      <c r="B68" s="1240" t="s">
        <v>1716</v>
      </c>
      <c r="C68" s="1241"/>
      <c r="D68" s="1241"/>
      <c r="E68" s="1241"/>
      <c r="F68" s="1241"/>
      <c r="G68" s="1241"/>
      <c r="H68" s="1241"/>
      <c r="I68" s="1242"/>
      <c r="J68" s="578" t="s">
        <v>1717</v>
      </c>
      <c r="K68" s="1240" t="s">
        <v>1718</v>
      </c>
      <c r="L68" s="1241"/>
      <c r="M68" s="1241"/>
      <c r="N68" s="1241"/>
      <c r="O68" s="1241"/>
      <c r="P68" s="1242"/>
      <c r="Q68" s="578" t="s">
        <v>1719</v>
      </c>
      <c r="R68" s="1240" t="s">
        <v>1720</v>
      </c>
      <c r="S68" s="1241"/>
      <c r="T68" s="1241"/>
      <c r="U68" s="1241"/>
      <c r="V68" s="1241"/>
      <c r="W68" s="1241"/>
      <c r="X68" s="1241"/>
      <c r="Y68" s="1242"/>
    </row>
    <row r="69" spans="1:25" ht="11.25" customHeight="1">
      <c r="A69" s="578" t="s">
        <v>1714</v>
      </c>
      <c r="B69" s="1222" t="s">
        <v>1721</v>
      </c>
      <c r="C69" s="1223"/>
      <c r="D69" s="1223"/>
      <c r="E69" s="1223"/>
      <c r="F69" s="1223"/>
      <c r="G69" s="1223"/>
      <c r="H69" s="1223"/>
      <c r="I69" s="1224"/>
      <c r="J69" s="578" t="s">
        <v>1722</v>
      </c>
      <c r="K69" s="1222" t="s">
        <v>1723</v>
      </c>
      <c r="L69" s="1223"/>
      <c r="M69" s="1223"/>
      <c r="N69" s="1223"/>
      <c r="O69" s="1223"/>
      <c r="P69" s="1224"/>
      <c r="Q69" s="578" t="s">
        <v>1724</v>
      </c>
      <c r="R69" s="1222" t="s">
        <v>1725</v>
      </c>
      <c r="S69" s="1223"/>
      <c r="T69" s="1223"/>
      <c r="U69" s="1223"/>
      <c r="V69" s="1223"/>
      <c r="W69" s="1223"/>
      <c r="X69" s="1223"/>
      <c r="Y69" s="1224"/>
    </row>
    <row r="70" spans="1:25" ht="11.25" customHeight="1">
      <c r="A70" s="578" t="s">
        <v>1726</v>
      </c>
      <c r="B70" s="1240" t="s">
        <v>1727</v>
      </c>
      <c r="C70" s="1241"/>
      <c r="D70" s="1241"/>
      <c r="E70" s="1241"/>
      <c r="F70" s="1241"/>
      <c r="G70" s="1241"/>
      <c r="H70" s="1241"/>
      <c r="I70" s="1242"/>
      <c r="J70" s="578" t="s">
        <v>1728</v>
      </c>
      <c r="K70" s="1240" t="s">
        <v>1729</v>
      </c>
      <c r="L70" s="1241"/>
      <c r="M70" s="1241"/>
      <c r="N70" s="1241"/>
      <c r="O70" s="1241"/>
      <c r="P70" s="1242"/>
      <c r="Q70" s="579"/>
      <c r="R70" s="1206"/>
      <c r="S70" s="1207"/>
      <c r="T70" s="1207"/>
      <c r="U70" s="1207"/>
      <c r="V70" s="1207"/>
      <c r="W70" s="1207"/>
      <c r="X70" s="1207"/>
      <c r="Y70" s="1208"/>
    </row>
  </sheetData>
  <mergeCells count="140">
    <mergeCell ref="R68:Y68"/>
    <mergeCell ref="B69:I69"/>
    <mergeCell ref="K69:P69"/>
    <mergeCell ref="R69:Y69"/>
    <mergeCell ref="B70:I70"/>
    <mergeCell ref="K70:P70"/>
    <mergeCell ref="R70:Y70"/>
    <mergeCell ref="B65:F65"/>
    <mergeCell ref="G65:L65"/>
    <mergeCell ref="B66:F66"/>
    <mergeCell ref="G66:L66"/>
    <mergeCell ref="A67:L67"/>
    <mergeCell ref="B68:I68"/>
    <mergeCell ref="K68:P68"/>
    <mergeCell ref="B62:F62"/>
    <mergeCell ref="G62:L62"/>
    <mergeCell ref="B63:F63"/>
    <mergeCell ref="G63:L63"/>
    <mergeCell ref="B64:F64"/>
    <mergeCell ref="G64:L64"/>
    <mergeCell ref="M58:Y59"/>
    <mergeCell ref="B59:F59"/>
    <mergeCell ref="G59:L59"/>
    <mergeCell ref="B60:F60"/>
    <mergeCell ref="G60:L60"/>
    <mergeCell ref="B61:F61"/>
    <mergeCell ref="G61:L61"/>
    <mergeCell ref="A55:D55"/>
    <mergeCell ref="E55:K55"/>
    <mergeCell ref="A56:D56"/>
    <mergeCell ref="E56:K56"/>
    <mergeCell ref="A57:L57"/>
    <mergeCell ref="A58:L58"/>
    <mergeCell ref="A52:D52"/>
    <mergeCell ref="E52:K52"/>
    <mergeCell ref="A53:D53"/>
    <mergeCell ref="E53:K53"/>
    <mergeCell ref="A54:D54"/>
    <mergeCell ref="E54:K54"/>
    <mergeCell ref="A48:D48"/>
    <mergeCell ref="E48:K48"/>
    <mergeCell ref="A49:D49"/>
    <mergeCell ref="E49:K49"/>
    <mergeCell ref="A51:D51"/>
    <mergeCell ref="E51:K51"/>
    <mergeCell ref="A45:D45"/>
    <mergeCell ref="E45:K45"/>
    <mergeCell ref="A46:D46"/>
    <mergeCell ref="E46:K46"/>
    <mergeCell ref="A47:D47"/>
    <mergeCell ref="E47:K47"/>
    <mergeCell ref="A36:D36"/>
    <mergeCell ref="E36:K36"/>
    <mergeCell ref="A37:D37"/>
    <mergeCell ref="E37:K37"/>
    <mergeCell ref="A44:D44"/>
    <mergeCell ref="E44:K44"/>
    <mergeCell ref="A33:D33"/>
    <mergeCell ref="E33:K33"/>
    <mergeCell ref="A34:D34"/>
    <mergeCell ref="E34:K34"/>
    <mergeCell ref="A35:D35"/>
    <mergeCell ref="E35:K35"/>
    <mergeCell ref="A30:D30"/>
    <mergeCell ref="E30:K30"/>
    <mergeCell ref="A31:D31"/>
    <mergeCell ref="E31:K31"/>
    <mergeCell ref="A32:D32"/>
    <mergeCell ref="E32:K32"/>
    <mergeCell ref="A27:D27"/>
    <mergeCell ref="E27:K27"/>
    <mergeCell ref="A28:D28"/>
    <mergeCell ref="E28:K28"/>
    <mergeCell ref="A29:D29"/>
    <mergeCell ref="E29:K29"/>
    <mergeCell ref="A24:D24"/>
    <mergeCell ref="E24:K24"/>
    <mergeCell ref="A25:D25"/>
    <mergeCell ref="E25:K25"/>
    <mergeCell ref="A26:D26"/>
    <mergeCell ref="E26:K26"/>
    <mergeCell ref="A21:D21"/>
    <mergeCell ref="E21:K21"/>
    <mergeCell ref="A22:D22"/>
    <mergeCell ref="E22:K22"/>
    <mergeCell ref="A23:D23"/>
    <mergeCell ref="E23:K23"/>
    <mergeCell ref="A18:D18"/>
    <mergeCell ref="E18:K18"/>
    <mergeCell ref="A19:D19"/>
    <mergeCell ref="E19:K19"/>
    <mergeCell ref="A20:D20"/>
    <mergeCell ref="E20:K20"/>
    <mergeCell ref="A15:D15"/>
    <mergeCell ref="E15:K15"/>
    <mergeCell ref="A16:D16"/>
    <mergeCell ref="E16:K16"/>
    <mergeCell ref="A17:D17"/>
    <mergeCell ref="E17:K17"/>
    <mergeCell ref="A12:D12"/>
    <mergeCell ref="E12:K12"/>
    <mergeCell ref="A13:D13"/>
    <mergeCell ref="E13:K13"/>
    <mergeCell ref="A14:D14"/>
    <mergeCell ref="E14:K14"/>
    <mergeCell ref="A9:D9"/>
    <mergeCell ref="E9:K9"/>
    <mergeCell ref="A10:D10"/>
    <mergeCell ref="E10:K10"/>
    <mergeCell ref="A11:D11"/>
    <mergeCell ref="E11:K11"/>
    <mergeCell ref="X5:X7"/>
    <mergeCell ref="Y5:Y7"/>
    <mergeCell ref="A6:D7"/>
    <mergeCell ref="A8:D8"/>
    <mergeCell ref="E8:K8"/>
    <mergeCell ref="Q5:Q7"/>
    <mergeCell ref="R5:R7"/>
    <mergeCell ref="S5:S7"/>
    <mergeCell ref="T5:T7"/>
    <mergeCell ref="U5:U7"/>
    <mergeCell ref="V5:V7"/>
    <mergeCell ref="A5:B5"/>
    <mergeCell ref="C5:D5"/>
    <mergeCell ref="E5:K7"/>
    <mergeCell ref="L5:L7"/>
    <mergeCell ref="M5:M7"/>
    <mergeCell ref="N5:N7"/>
    <mergeCell ref="O5:O7"/>
    <mergeCell ref="P5:P7"/>
    <mergeCell ref="W5:W7"/>
    <mergeCell ref="A1:I1"/>
    <mergeCell ref="J1:P1"/>
    <mergeCell ref="R1:Y3"/>
    <mergeCell ref="A2:I2"/>
    <mergeCell ref="J2:P2"/>
    <mergeCell ref="A3:I3"/>
    <mergeCell ref="J3:P3"/>
    <mergeCell ref="A4:L4"/>
    <mergeCell ref="M4:Y4"/>
  </mergeCells>
  <conditionalFormatting sqref="L8:L56">
    <cfRule type="notContainsBlanks" dxfId="13" priority="19">
      <formula>LEN(TRIM(L8))&gt;0</formula>
    </cfRule>
  </conditionalFormatting>
  <conditionalFormatting sqref="M60:M62">
    <cfRule type="dataBar" priority="15">
      <dataBar>
        <cfvo type="min"/>
        <cfvo type="max"/>
        <color rgb="FF638EC6"/>
      </dataBar>
      <extLst>
        <ext xmlns:x14="http://schemas.microsoft.com/office/spreadsheetml/2009/9/main" uri="{B025F937-C7B1-47D3-B67F-A62EFF666E3E}">
          <x14:id>{EE530F0E-B6BC-4B0F-8737-C9BA50918AC3}</x14:id>
        </ext>
      </extLst>
    </cfRule>
    <cfRule type="colorScale" priority="16">
      <colorScale>
        <cfvo type="min"/>
        <cfvo type="max"/>
        <color rgb="FFFF7128"/>
        <color rgb="FFFFEF9C"/>
      </colorScale>
    </cfRule>
  </conditionalFormatting>
  <conditionalFormatting sqref="M63">
    <cfRule type="dataBar" priority="13">
      <dataBar>
        <cfvo type="min"/>
        <cfvo type="max"/>
        <color rgb="FF638EC6"/>
      </dataBar>
      <extLst>
        <ext xmlns:x14="http://schemas.microsoft.com/office/spreadsheetml/2009/9/main" uri="{B025F937-C7B1-47D3-B67F-A62EFF666E3E}">
          <x14:id>{F9198741-9062-4DD4-BAF4-99BEBFDD726C}</x14:id>
        </ext>
      </extLst>
    </cfRule>
    <cfRule type="colorScale" priority="14">
      <colorScale>
        <cfvo type="min"/>
        <cfvo type="max"/>
        <color rgb="FFFF7128"/>
        <color rgb="FFFFEF9C"/>
      </colorScale>
    </cfRule>
  </conditionalFormatting>
  <conditionalFormatting sqref="M64:N64">
    <cfRule type="dataBar" priority="5">
      <dataBar>
        <cfvo type="min"/>
        <cfvo type="max"/>
        <color rgb="FF638EC6"/>
      </dataBar>
      <extLst>
        <ext xmlns:x14="http://schemas.microsoft.com/office/spreadsheetml/2009/9/main" uri="{B025F937-C7B1-47D3-B67F-A62EFF666E3E}">
          <x14:id>{336042C7-9CE2-44B3-A978-7F30493FF86F}</x14:id>
        </ext>
      </extLst>
    </cfRule>
    <cfRule type="colorScale" priority="6">
      <colorScale>
        <cfvo type="min"/>
        <cfvo type="max"/>
        <color rgb="FFFF7128"/>
        <color rgb="FFFFEF9C"/>
      </colorScale>
    </cfRule>
  </conditionalFormatting>
  <conditionalFormatting sqref="N60:N62">
    <cfRule type="dataBar" priority="9">
      <dataBar>
        <cfvo type="min"/>
        <cfvo type="max"/>
        <color rgb="FF638EC6"/>
      </dataBar>
      <extLst>
        <ext xmlns:x14="http://schemas.microsoft.com/office/spreadsheetml/2009/9/main" uri="{B025F937-C7B1-47D3-B67F-A62EFF666E3E}">
          <x14:id>{2DE53676-1CC3-48D9-BAA2-71D42CCE165C}</x14:id>
        </ext>
      </extLst>
    </cfRule>
    <cfRule type="colorScale" priority="10">
      <colorScale>
        <cfvo type="min"/>
        <cfvo type="max"/>
        <color rgb="FFFF7128"/>
        <color rgb="FFFFEF9C"/>
      </colorScale>
    </cfRule>
  </conditionalFormatting>
  <conditionalFormatting sqref="N63:P63">
    <cfRule type="dataBar" priority="11">
      <dataBar>
        <cfvo type="min"/>
        <cfvo type="max"/>
        <color rgb="FF638EC6"/>
      </dataBar>
      <extLst>
        <ext xmlns:x14="http://schemas.microsoft.com/office/spreadsheetml/2009/9/main" uri="{B025F937-C7B1-47D3-B67F-A62EFF666E3E}">
          <x14:id>{12B42832-488E-4177-A61F-4CA208D60884}</x14:id>
        </ext>
      </extLst>
    </cfRule>
    <cfRule type="colorScale" priority="12">
      <colorScale>
        <cfvo type="min"/>
        <cfvo type="max"/>
        <color rgb="FFFF7128"/>
        <color rgb="FFFFEF9C"/>
      </colorScale>
    </cfRule>
  </conditionalFormatting>
  <conditionalFormatting sqref="N65:P66">
    <cfRule type="dataBar" priority="17">
      <dataBar>
        <cfvo type="min"/>
        <cfvo type="max"/>
        <color rgb="FF638EC6"/>
      </dataBar>
      <extLst>
        <ext xmlns:x14="http://schemas.microsoft.com/office/spreadsheetml/2009/9/main" uri="{B025F937-C7B1-47D3-B67F-A62EFF666E3E}">
          <x14:id>{239587CC-18B6-4DF2-B055-0241D63B27A5}</x14:id>
        </ext>
      </extLst>
    </cfRule>
    <cfRule type="colorScale" priority="18">
      <colorScale>
        <cfvo type="min"/>
        <cfvo type="max"/>
        <color rgb="FFFF7128"/>
        <color rgb="FFFFEF9C"/>
      </colorScale>
    </cfRule>
  </conditionalFormatting>
  <conditionalFormatting sqref="O60:O62">
    <cfRule type="dataBar" priority="7">
      <dataBar>
        <cfvo type="min"/>
        <cfvo type="max"/>
        <color rgb="FF638EC6"/>
      </dataBar>
      <extLst>
        <ext xmlns:x14="http://schemas.microsoft.com/office/spreadsheetml/2009/9/main" uri="{B025F937-C7B1-47D3-B67F-A62EFF666E3E}">
          <x14:id>{165F0892-06AA-4BF9-A195-02006734339D}</x14:id>
        </ext>
      </extLst>
    </cfRule>
    <cfRule type="colorScale" priority="8">
      <colorScale>
        <cfvo type="min"/>
        <cfvo type="max"/>
        <color rgb="FFFF7128"/>
        <color rgb="FFFFEF9C"/>
      </colorScale>
    </cfRule>
  </conditionalFormatting>
  <conditionalFormatting sqref="O64:P64">
    <cfRule type="dataBar" priority="3">
      <dataBar>
        <cfvo type="min"/>
        <cfvo type="max"/>
        <color rgb="FF638EC6"/>
      </dataBar>
      <extLst>
        <ext xmlns:x14="http://schemas.microsoft.com/office/spreadsheetml/2009/9/main" uri="{B025F937-C7B1-47D3-B67F-A62EFF666E3E}">
          <x14:id>{0AAAC5A2-E9A5-46EB-99BA-CD3AB14AD5AF}</x14:id>
        </ext>
      </extLst>
    </cfRule>
    <cfRule type="colorScale" priority="4">
      <colorScale>
        <cfvo type="min"/>
        <cfvo type="max"/>
        <color rgb="FFFF7128"/>
        <color rgb="FFFFEF9C"/>
      </colorScale>
    </cfRule>
  </conditionalFormatting>
  <conditionalFormatting sqref="P60:P62">
    <cfRule type="dataBar" priority="1">
      <dataBar>
        <cfvo type="min"/>
        <cfvo type="max"/>
        <color rgb="FF638EC6"/>
      </dataBar>
      <extLst>
        <ext xmlns:x14="http://schemas.microsoft.com/office/spreadsheetml/2009/9/main" uri="{B025F937-C7B1-47D3-B67F-A62EFF666E3E}">
          <x14:id>{60CC88F9-F8F6-42B5-9FCC-EE90EFDEE1E2}</x14:id>
        </ext>
      </extLst>
    </cfRule>
    <cfRule type="colorScale" priority="2">
      <colorScale>
        <cfvo type="min"/>
        <cfvo type="max"/>
        <color rgb="FFFF7128"/>
        <color rgb="FFFFEF9C"/>
      </colorScale>
    </cfRule>
  </conditionalFormatting>
  <conditionalFormatting sqref="Q60:Y67 M65:M66">
    <cfRule type="dataBar" priority="20">
      <dataBar>
        <cfvo type="min"/>
        <cfvo type="max"/>
        <color rgb="FF638EC6"/>
      </dataBar>
      <extLst>
        <ext xmlns:x14="http://schemas.microsoft.com/office/spreadsheetml/2009/9/main" uri="{B025F937-C7B1-47D3-B67F-A62EFF666E3E}">
          <x14:id>{A11BBD7F-12DE-4D06-8D5C-375C79FA9FA4}</x14:id>
        </ext>
      </extLst>
    </cfRule>
    <cfRule type="colorScale" priority="21">
      <colorScale>
        <cfvo type="min"/>
        <cfvo type="max"/>
        <color rgb="FFFF7128"/>
        <color rgb="FFFFEF9C"/>
      </colorScale>
    </cfRule>
  </conditionalFormatting>
  <dataValidations count="6">
    <dataValidation type="list" allowBlank="1" showInputMessage="1" showErrorMessage="1" promptTitle="Roles as per BS1192:2007 (2015)" prompt="A Architect_x000a_C Civil Engineer_x000a_E Electrical Engineer_x000a_F Facilities Manager_x000a_I Interior Designer_x000a_K Client_x000a_L Landscape Architect_x000a_Q Quantity Surveyor_x000a_S Structural Engineer_x000a_W Contractor_x000a_X Subcontractor_x000a_Y Specialist Designer_x000a_Z General (non-disciplinary)" sqref="A60:A66">
      <formula1>"A, B, C, D, E, F, G, H, I, K, L, M, P, Q, S, T, W, X ,Y, Z"</formula1>
    </dataValidation>
    <dataValidation type="list" allowBlank="1" showInputMessage="1" showErrorMessage="1" sqref="L8:L56">
      <formula1>"A0, A1, A2, A3, A4"</formula1>
    </dataValidation>
    <dataValidation type="list" allowBlank="1" showInputMessage="1" promptTitle="Codes that can be entered:" prompt="P0n is Preliminary_x000a_T0n is Tender issue_x000a_C0n is Contractual_x000a__x000a_Refer to BS 1192:2007 (2015) for more info._x000a_T0n has been added to suit conditions in Mauritius." sqref="AA8:AA56 M8:X57">
      <formula1>"P01,P02,P03,P04,P05,P06,P07,P08,T01,T02,C01,C02,C03,C04"</formula1>
    </dataValidation>
    <dataValidation allowBlank="1" showInputMessage="1" showErrorMessage="1" promptTitle="The purpose of the prefix" prompt="The prefix is here to provision for repeated elements in the drawing number. Use AXXX- where XXX is the project code and A signals the project has been awarded to us." sqref="C5:D5"/>
    <dataValidation type="list" allowBlank="1" showInputMessage="1" showErrorMessage="1" sqref="Q67:Y67">
      <formula1>"S0,S1,S2,S3,S4,S5,S6,D1,D2,D3,D4,AM,A,B,AB,PE"</formula1>
    </dataValidation>
    <dataValidation type="list" allowBlank="1" showInputMessage="1" showErrorMessage="1" sqref="N60:P63 M60:M62 O64:P64 Q60:Y60">
      <formula1>"H, X, D, E"</formula1>
    </dataValidation>
  </dataValidations>
  <printOptions horizontalCentered="1"/>
  <pageMargins left="0.47244094488188981" right="0.47244094488188981" top="0.27559055118110237" bottom="0.39370078740157483" header="0.39370078740157483" footer="0.19685039370078741"/>
  <pageSetup paperSize="9" orientation="portrait" r:id="rId1"/>
  <headerFooter>
    <oddHeader xml:space="preserve">&amp;R&amp;G
&amp;"-,Bold"&amp;10&amp;K4D4D4DMerits Consulting Engineers Ltd
&amp;"-,Regular" contact@meritsconsulting.mu&amp;K01+000
</oddHeader>
    <oddFooter>&amp;L&amp;8&amp;K4D4D4DTemplate v1 - 16 03 16&amp;C&amp;8&amp;K4D4D4DTab: &amp;A&amp;R&amp;10&amp;K4D4D4D&amp;P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dataBar" id="{EE530F0E-B6BC-4B0F-8737-C9BA50918AC3}">
            <x14:dataBar minLength="0" maxLength="100" gradient="0">
              <x14:cfvo type="autoMin"/>
              <x14:cfvo type="autoMax"/>
              <x14:negativeFillColor rgb="FFFF0000"/>
              <x14:axisColor rgb="FF000000"/>
            </x14:dataBar>
          </x14:cfRule>
          <xm:sqref>M60:M62</xm:sqref>
        </x14:conditionalFormatting>
        <x14:conditionalFormatting xmlns:xm="http://schemas.microsoft.com/office/excel/2006/main">
          <x14:cfRule type="dataBar" id="{F9198741-9062-4DD4-BAF4-99BEBFDD726C}">
            <x14:dataBar minLength="0" maxLength="100" gradient="0">
              <x14:cfvo type="autoMin"/>
              <x14:cfvo type="autoMax"/>
              <x14:negativeFillColor rgb="FFFF0000"/>
              <x14:axisColor rgb="FF000000"/>
            </x14:dataBar>
          </x14:cfRule>
          <xm:sqref>M63</xm:sqref>
        </x14:conditionalFormatting>
        <x14:conditionalFormatting xmlns:xm="http://schemas.microsoft.com/office/excel/2006/main">
          <x14:cfRule type="dataBar" id="{336042C7-9CE2-44B3-A978-7F30493FF86F}">
            <x14:dataBar minLength="0" maxLength="100" gradient="0">
              <x14:cfvo type="autoMin"/>
              <x14:cfvo type="autoMax"/>
              <x14:negativeFillColor rgb="FFFF0000"/>
              <x14:axisColor rgb="FF000000"/>
            </x14:dataBar>
          </x14:cfRule>
          <xm:sqref>M64:N64</xm:sqref>
        </x14:conditionalFormatting>
        <x14:conditionalFormatting xmlns:xm="http://schemas.microsoft.com/office/excel/2006/main">
          <x14:cfRule type="dataBar" id="{2DE53676-1CC3-48D9-BAA2-71D42CCE165C}">
            <x14:dataBar minLength="0" maxLength="100" gradient="0">
              <x14:cfvo type="autoMin"/>
              <x14:cfvo type="autoMax"/>
              <x14:negativeFillColor rgb="FFFF0000"/>
              <x14:axisColor rgb="FF000000"/>
            </x14:dataBar>
          </x14:cfRule>
          <xm:sqref>N60:N62</xm:sqref>
        </x14:conditionalFormatting>
        <x14:conditionalFormatting xmlns:xm="http://schemas.microsoft.com/office/excel/2006/main">
          <x14:cfRule type="dataBar" id="{12B42832-488E-4177-A61F-4CA208D60884}">
            <x14:dataBar minLength="0" maxLength="100" gradient="0">
              <x14:cfvo type="autoMin"/>
              <x14:cfvo type="autoMax"/>
              <x14:negativeFillColor rgb="FFFF0000"/>
              <x14:axisColor rgb="FF000000"/>
            </x14:dataBar>
          </x14:cfRule>
          <xm:sqref>N63:P63</xm:sqref>
        </x14:conditionalFormatting>
        <x14:conditionalFormatting xmlns:xm="http://schemas.microsoft.com/office/excel/2006/main">
          <x14:cfRule type="dataBar" id="{239587CC-18B6-4DF2-B055-0241D63B27A5}">
            <x14:dataBar minLength="0" maxLength="100" gradient="0">
              <x14:cfvo type="autoMin"/>
              <x14:cfvo type="autoMax"/>
              <x14:negativeFillColor rgb="FFFF0000"/>
              <x14:axisColor rgb="FF000000"/>
            </x14:dataBar>
          </x14:cfRule>
          <xm:sqref>N65:P66</xm:sqref>
        </x14:conditionalFormatting>
        <x14:conditionalFormatting xmlns:xm="http://schemas.microsoft.com/office/excel/2006/main">
          <x14:cfRule type="dataBar" id="{165F0892-06AA-4BF9-A195-02006734339D}">
            <x14:dataBar minLength="0" maxLength="100" gradient="0">
              <x14:cfvo type="autoMin"/>
              <x14:cfvo type="autoMax"/>
              <x14:negativeFillColor rgb="FFFF0000"/>
              <x14:axisColor rgb="FF000000"/>
            </x14:dataBar>
          </x14:cfRule>
          <xm:sqref>O60:O62</xm:sqref>
        </x14:conditionalFormatting>
        <x14:conditionalFormatting xmlns:xm="http://schemas.microsoft.com/office/excel/2006/main">
          <x14:cfRule type="dataBar" id="{0AAAC5A2-E9A5-46EB-99BA-CD3AB14AD5AF}">
            <x14:dataBar minLength="0" maxLength="100" gradient="0">
              <x14:cfvo type="autoMin"/>
              <x14:cfvo type="autoMax"/>
              <x14:negativeFillColor rgb="FFFF0000"/>
              <x14:axisColor rgb="FF000000"/>
            </x14:dataBar>
          </x14:cfRule>
          <xm:sqref>O64:P64</xm:sqref>
        </x14:conditionalFormatting>
        <x14:conditionalFormatting xmlns:xm="http://schemas.microsoft.com/office/excel/2006/main">
          <x14:cfRule type="dataBar" id="{60CC88F9-F8F6-42B5-9FCC-EE90EFDEE1E2}">
            <x14:dataBar minLength="0" maxLength="100" gradient="0">
              <x14:cfvo type="autoMin"/>
              <x14:cfvo type="autoMax"/>
              <x14:negativeFillColor rgb="FFFF0000"/>
              <x14:axisColor rgb="FF000000"/>
            </x14:dataBar>
          </x14:cfRule>
          <xm:sqref>P60:P62</xm:sqref>
        </x14:conditionalFormatting>
        <x14:conditionalFormatting xmlns:xm="http://schemas.microsoft.com/office/excel/2006/main">
          <x14:cfRule type="dataBar" id="{A11BBD7F-12DE-4D06-8D5C-375C79FA9FA4}">
            <x14:dataBar minLength="0" maxLength="100" gradient="0">
              <x14:cfvo type="autoMin"/>
              <x14:cfvo type="autoMax"/>
              <x14:negativeFillColor rgb="FFFF0000"/>
              <x14:axisColor rgb="FF000000"/>
            </x14:dataBar>
          </x14:cfRule>
          <xm:sqref>Q60:Y67 M65:M66</xm:sqref>
        </x14:conditionalFormatting>
      </x14:conditionalFormatting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D4D4D"/>
  </sheetPr>
  <dimension ref="A1:W67"/>
  <sheetViews>
    <sheetView view="pageBreakPreview" zoomScaleNormal="100" zoomScaleSheetLayoutView="100" workbookViewId="0">
      <selection activeCell="AV32" sqref="AV32"/>
    </sheetView>
  </sheetViews>
  <sheetFormatPr defaultColWidth="4.7109375" defaultRowHeight="11.25" customHeight="1"/>
  <cols>
    <col min="1" max="3" width="3.42578125" style="556" customWidth="1"/>
    <col min="4" max="4" width="1.28515625" style="556" customWidth="1"/>
    <col min="5" max="10" width="3.42578125" style="556" customWidth="1"/>
    <col min="11" max="11" width="14.7109375" style="556" customWidth="1"/>
    <col min="12" max="22" width="3.42578125" style="556" customWidth="1"/>
    <col min="23" max="23" width="6.7109375" style="556" customWidth="1"/>
    <col min="24" max="36" width="3.42578125" style="556" customWidth="1"/>
    <col min="37" max="47" width="2.42578125" style="556" customWidth="1"/>
    <col min="48" max="16384" width="4.7109375" style="556"/>
  </cols>
  <sheetData>
    <row r="1" spans="1:23" ht="17.100000000000001" customHeight="1">
      <c r="A1" s="1185" t="s">
        <v>1681</v>
      </c>
      <c r="B1" s="1185"/>
      <c r="C1" s="1185"/>
      <c r="D1" s="1185"/>
      <c r="E1" s="1185"/>
      <c r="F1" s="1185"/>
      <c r="G1" s="1185"/>
      <c r="H1" s="1185"/>
      <c r="I1" s="1185"/>
      <c r="J1" s="1186" t="s">
        <v>1682</v>
      </c>
      <c r="K1" s="1186"/>
      <c r="L1" s="1186"/>
      <c r="M1" s="555"/>
      <c r="N1" s="1187"/>
      <c r="O1" s="1187"/>
      <c r="P1" s="1187"/>
      <c r="Q1" s="1187"/>
      <c r="R1" s="1187"/>
      <c r="S1" s="1187"/>
      <c r="T1" s="1187"/>
      <c r="U1" s="1187"/>
      <c r="V1" s="1187"/>
      <c r="W1" s="1187"/>
    </row>
    <row r="2" spans="1:23" ht="16.5" customHeight="1">
      <c r="A2" s="1273" t="s">
        <v>1683</v>
      </c>
      <c r="B2" s="1273"/>
      <c r="C2" s="1273"/>
      <c r="D2" s="1273"/>
      <c r="E2" s="1273"/>
      <c r="F2" s="1273"/>
      <c r="G2" s="1273"/>
      <c r="H2" s="1273"/>
      <c r="I2" s="1273"/>
      <c r="J2" s="1189" t="s">
        <v>1684</v>
      </c>
      <c r="K2" s="1189"/>
      <c r="L2" s="1189"/>
      <c r="M2" s="557"/>
      <c r="N2" s="1187"/>
      <c r="O2" s="1187"/>
      <c r="P2" s="1187"/>
      <c r="Q2" s="1187"/>
      <c r="R2" s="1187"/>
      <c r="S2" s="1187"/>
      <c r="T2" s="1187"/>
      <c r="U2" s="1187"/>
      <c r="V2" s="1187"/>
      <c r="W2" s="1187"/>
    </row>
    <row r="3" spans="1:23" ht="25.5" customHeight="1">
      <c r="A3" s="1188"/>
      <c r="B3" s="1188"/>
      <c r="C3" s="1188"/>
      <c r="D3" s="1188"/>
      <c r="E3" s="1188"/>
      <c r="F3" s="1188"/>
      <c r="G3" s="1188"/>
      <c r="H3" s="1188"/>
      <c r="I3" s="1188"/>
      <c r="J3" s="1274" t="s">
        <v>1730</v>
      </c>
      <c r="K3" s="1190"/>
      <c r="L3" s="1190"/>
      <c r="M3" s="558"/>
      <c r="N3" s="1187"/>
      <c r="O3" s="1187"/>
      <c r="P3" s="1187"/>
      <c r="Q3" s="1187"/>
      <c r="R3" s="1187"/>
      <c r="S3" s="1187"/>
      <c r="T3" s="1187"/>
      <c r="U3" s="1187"/>
      <c r="V3" s="1187"/>
      <c r="W3" s="1187"/>
    </row>
    <row r="4" spans="1:23" ht="11.25" customHeight="1">
      <c r="A4" s="1191"/>
      <c r="B4" s="1191"/>
      <c r="C4" s="1191"/>
      <c r="D4" s="1191"/>
      <c r="E4" s="1191"/>
      <c r="F4" s="1191"/>
      <c r="G4" s="1191"/>
      <c r="H4" s="1191"/>
      <c r="I4" s="1191"/>
      <c r="J4" s="1191"/>
      <c r="K4" s="1191"/>
      <c r="L4" s="1191"/>
      <c r="M4" s="1192"/>
      <c r="N4" s="1192"/>
      <c r="O4" s="1192"/>
      <c r="P4" s="1192"/>
      <c r="Q4" s="1192"/>
      <c r="R4" s="1192"/>
      <c r="S4" s="1192"/>
      <c r="T4" s="1192"/>
      <c r="U4" s="1192"/>
      <c r="V4" s="1192"/>
      <c r="W4" s="1192"/>
    </row>
    <row r="5" spans="1:23" ht="11.25" customHeight="1">
      <c r="A5" s="1212" t="s">
        <v>1687</v>
      </c>
      <c r="B5" s="1212"/>
      <c r="C5" s="1213" t="s">
        <v>1681</v>
      </c>
      <c r="D5" s="1213"/>
      <c r="E5" s="1214" t="s">
        <v>1688</v>
      </c>
      <c r="F5" s="1214"/>
      <c r="G5" s="1214"/>
      <c r="H5" s="1214"/>
      <c r="I5" s="1214"/>
      <c r="J5" s="1214"/>
      <c r="K5" s="1214"/>
      <c r="L5" s="1215" t="s">
        <v>1689</v>
      </c>
      <c r="M5" s="1280" t="s">
        <v>1690</v>
      </c>
      <c r="N5" s="1281"/>
      <c r="O5" s="1281"/>
      <c r="P5" s="1281"/>
      <c r="Q5" s="1211"/>
      <c r="R5" s="1211"/>
      <c r="S5" s="1211"/>
      <c r="T5" s="1211"/>
      <c r="U5" s="1211"/>
      <c r="V5" s="1271"/>
      <c r="W5" s="1269" t="s">
        <v>1691</v>
      </c>
    </row>
    <row r="6" spans="1:23" ht="11.25" customHeight="1">
      <c r="A6" s="1197" t="s">
        <v>1692</v>
      </c>
      <c r="B6" s="1198"/>
      <c r="C6" s="1198"/>
      <c r="D6" s="1199"/>
      <c r="E6" s="1214"/>
      <c r="F6" s="1214"/>
      <c r="G6" s="1214"/>
      <c r="H6" s="1214"/>
      <c r="I6" s="1214"/>
      <c r="J6" s="1214"/>
      <c r="K6" s="1214"/>
      <c r="L6" s="1216"/>
      <c r="M6" s="1280"/>
      <c r="N6" s="1281"/>
      <c r="O6" s="1281"/>
      <c r="P6" s="1281"/>
      <c r="Q6" s="1270"/>
      <c r="R6" s="1270"/>
      <c r="S6" s="1270"/>
      <c r="T6" s="1270"/>
      <c r="U6" s="1270"/>
      <c r="V6" s="1272"/>
      <c r="W6" s="1269"/>
    </row>
    <row r="7" spans="1:23" ht="11.25" customHeight="1">
      <c r="A7" s="1200"/>
      <c r="B7" s="1201"/>
      <c r="C7" s="1201"/>
      <c r="D7" s="1202"/>
      <c r="E7" s="1214"/>
      <c r="F7" s="1214"/>
      <c r="G7" s="1214"/>
      <c r="H7" s="1214"/>
      <c r="I7" s="1214"/>
      <c r="J7" s="1214"/>
      <c r="K7" s="1214"/>
      <c r="L7" s="1217"/>
      <c r="M7" s="1280"/>
      <c r="N7" s="1281"/>
      <c r="O7" s="1281"/>
      <c r="P7" s="1281"/>
      <c r="Q7" s="1270"/>
      <c r="R7" s="1270"/>
      <c r="S7" s="1270"/>
      <c r="T7" s="1270"/>
      <c r="U7" s="1270"/>
      <c r="V7" s="1272"/>
      <c r="W7" s="1269"/>
    </row>
    <row r="8" spans="1:23" ht="11.25" customHeight="1">
      <c r="A8" s="1213"/>
      <c r="B8" s="1213"/>
      <c r="C8" s="1213"/>
      <c r="D8" s="1213"/>
      <c r="E8" s="1213"/>
      <c r="F8" s="1213"/>
      <c r="G8" s="1213"/>
      <c r="H8" s="1213"/>
      <c r="I8" s="1213"/>
      <c r="J8" s="1213"/>
      <c r="K8" s="1213"/>
      <c r="L8" s="560"/>
      <c r="M8" s="563"/>
      <c r="N8" s="563"/>
      <c r="O8" s="563"/>
      <c r="P8" s="563"/>
      <c r="Q8" s="563"/>
      <c r="R8" s="563"/>
      <c r="S8" s="563"/>
      <c r="T8" s="563"/>
      <c r="U8" s="563"/>
      <c r="V8" s="563"/>
      <c r="W8" s="560"/>
    </row>
    <row r="9" spans="1:23" s="581" customFormat="1" ht="12">
      <c r="A9" s="1275" t="s">
        <v>1342</v>
      </c>
      <c r="B9" s="1276"/>
      <c r="C9" s="1276"/>
      <c r="D9" s="1276"/>
      <c r="E9" s="1276"/>
      <c r="F9" s="1276"/>
      <c r="G9" s="1276"/>
      <c r="H9" s="1276"/>
      <c r="I9" s="1276"/>
      <c r="J9" s="1276"/>
      <c r="K9" s="1277"/>
      <c r="L9" s="560"/>
      <c r="M9" s="563"/>
      <c r="N9" s="563"/>
      <c r="O9" s="563"/>
      <c r="P9" s="563"/>
      <c r="Q9" s="563"/>
      <c r="R9" s="563"/>
      <c r="S9" s="563"/>
      <c r="T9" s="563"/>
      <c r="U9" s="563"/>
      <c r="V9" s="563"/>
      <c r="W9" s="560"/>
    </row>
    <row r="10" spans="1:23" ht="11.25" customHeight="1">
      <c r="A10" s="1278" t="s">
        <v>1731</v>
      </c>
      <c r="B10" s="1278"/>
      <c r="C10" s="1278"/>
      <c r="D10" s="1278"/>
      <c r="E10" s="1279" t="s">
        <v>1732</v>
      </c>
      <c r="F10" s="1279"/>
      <c r="G10" s="1279"/>
      <c r="H10" s="1279"/>
      <c r="I10" s="1279"/>
      <c r="J10" s="1279"/>
      <c r="K10" s="1279"/>
      <c r="L10" s="560" t="s">
        <v>1522</v>
      </c>
      <c r="M10" s="562" t="s">
        <v>1698</v>
      </c>
      <c r="N10" s="563"/>
      <c r="O10" s="563"/>
      <c r="P10" s="563"/>
      <c r="Q10" s="573"/>
      <c r="R10" s="563"/>
      <c r="S10" s="563"/>
      <c r="T10" s="573"/>
      <c r="U10" s="563"/>
      <c r="V10" s="563"/>
      <c r="W10" s="583" t="str">
        <f t="array" aca="1" ref="W10" ca="1">IFERROR(OFFSET(A10,0,MAX(IF((M10:V10&lt;&gt;"")*(M10:V10&lt;&gt;"x"),COLUMN(M10:V10),0))-1),"")</f>
        <v>T0</v>
      </c>
    </row>
    <row r="11" spans="1:23" s="581" customFormat="1" ht="12">
      <c r="A11" s="1275" t="s">
        <v>1733</v>
      </c>
      <c r="B11" s="1276"/>
      <c r="C11" s="1276"/>
      <c r="D11" s="1276"/>
      <c r="E11" s="1276"/>
      <c r="F11" s="1276"/>
      <c r="G11" s="1276"/>
      <c r="H11" s="1276"/>
      <c r="I11" s="1276"/>
      <c r="J11" s="1276"/>
      <c r="K11" s="1277"/>
      <c r="L11" s="560"/>
      <c r="M11" s="563"/>
      <c r="N11" s="563"/>
      <c r="O11" s="563"/>
      <c r="P11" s="563"/>
      <c r="Q11" s="563"/>
      <c r="R11" s="563"/>
      <c r="S11" s="563"/>
      <c r="T11" s="563"/>
      <c r="U11" s="563"/>
      <c r="V11" s="563"/>
      <c r="W11" s="560"/>
    </row>
    <row r="12" spans="1:23" ht="11.25" customHeight="1">
      <c r="A12" s="1278" t="s">
        <v>1734</v>
      </c>
      <c r="B12" s="1278"/>
      <c r="C12" s="1278"/>
      <c r="D12" s="1278"/>
      <c r="E12" s="1279" t="s">
        <v>1735</v>
      </c>
      <c r="F12" s="1279"/>
      <c r="G12" s="1279"/>
      <c r="H12" s="1279"/>
      <c r="I12" s="1279"/>
      <c r="J12" s="1279"/>
      <c r="K12" s="1279"/>
      <c r="L12" s="560" t="s">
        <v>1522</v>
      </c>
      <c r="M12" s="562" t="s">
        <v>1698</v>
      </c>
      <c r="N12" s="563"/>
      <c r="O12" s="563"/>
      <c r="P12" s="563"/>
      <c r="Q12" s="573"/>
      <c r="R12" s="563"/>
      <c r="S12" s="563"/>
      <c r="T12" s="563"/>
      <c r="U12" s="563"/>
      <c r="V12" s="563"/>
      <c r="W12" s="583" t="str">
        <f t="array" aca="1" ref="W12" ca="1">IFERROR(OFFSET(A12,0,MAX(IF((M12:V12&lt;&gt;"")*(M12:V12&lt;&gt;"x"),COLUMN(M12:V12),0))-1),"")</f>
        <v>T0</v>
      </c>
    </row>
    <row r="13" spans="1:23" ht="11.25" customHeight="1">
      <c r="A13" s="1278" t="s">
        <v>1736</v>
      </c>
      <c r="B13" s="1278"/>
      <c r="C13" s="1278"/>
      <c r="D13" s="1278"/>
      <c r="E13" s="1279" t="s">
        <v>1737</v>
      </c>
      <c r="F13" s="1279"/>
      <c r="G13" s="1279"/>
      <c r="H13" s="1279"/>
      <c r="I13" s="1279"/>
      <c r="J13" s="1279"/>
      <c r="K13" s="1279"/>
      <c r="L13" s="560" t="s">
        <v>1522</v>
      </c>
      <c r="M13" s="562" t="s">
        <v>1698</v>
      </c>
      <c r="N13" s="563"/>
      <c r="O13" s="563"/>
      <c r="P13" s="563"/>
      <c r="Q13" s="573"/>
      <c r="R13" s="563"/>
      <c r="S13" s="563"/>
      <c r="T13" s="563"/>
      <c r="U13" s="563"/>
      <c r="V13" s="563"/>
      <c r="W13" s="583" t="str">
        <f t="array" aca="1" ref="W13" ca="1">IFERROR(OFFSET(A13,0,MAX(IF((M13:V13&lt;&gt;"")*(M13:V13&lt;&gt;"x"),COLUMN(M13:V13),0))-1),"")</f>
        <v>T0</v>
      </c>
    </row>
    <row r="14" spans="1:23" s="581" customFormat="1" ht="12">
      <c r="A14" s="1275" t="s">
        <v>1738</v>
      </c>
      <c r="B14" s="1276"/>
      <c r="C14" s="1276"/>
      <c r="D14" s="1276"/>
      <c r="E14" s="1276"/>
      <c r="F14" s="1276"/>
      <c r="G14" s="1276"/>
      <c r="H14" s="1276"/>
      <c r="I14" s="1276"/>
      <c r="J14" s="1276"/>
      <c r="K14" s="1277"/>
      <c r="L14" s="560"/>
      <c r="M14" s="563"/>
      <c r="N14" s="563"/>
      <c r="O14" s="563"/>
      <c r="P14" s="563"/>
      <c r="Q14" s="563"/>
      <c r="R14" s="563"/>
      <c r="S14" s="563"/>
      <c r="T14" s="563"/>
      <c r="U14" s="563"/>
      <c r="V14" s="563"/>
      <c r="W14" s="560"/>
    </row>
    <row r="15" spans="1:23" ht="11.25" customHeight="1">
      <c r="A15" s="1278" t="s">
        <v>1739</v>
      </c>
      <c r="B15" s="1278"/>
      <c r="C15" s="1278"/>
      <c r="D15" s="1278"/>
      <c r="E15" s="1206" t="s">
        <v>1740</v>
      </c>
      <c r="F15" s="1207"/>
      <c r="G15" s="1207"/>
      <c r="H15" s="1207"/>
      <c r="I15" s="1207"/>
      <c r="J15" s="1207"/>
      <c r="K15" s="1208"/>
      <c r="L15" s="560" t="s">
        <v>1522</v>
      </c>
      <c r="M15" s="562" t="s">
        <v>1698</v>
      </c>
      <c r="N15" s="563"/>
      <c r="O15" s="563"/>
      <c r="P15" s="563"/>
      <c r="Q15" s="563"/>
      <c r="R15" s="563"/>
      <c r="S15" s="563"/>
      <c r="T15" s="563"/>
      <c r="U15" s="563"/>
      <c r="V15" s="563"/>
      <c r="W15" s="583" t="str">
        <f t="array" aca="1" ref="W15" ca="1">IFERROR(OFFSET(A15,0,MAX(IF((M15:V15&lt;&gt;"")*(M15:V15&lt;&gt;"x"),COLUMN(M15:V15),0))-1),"")</f>
        <v>T0</v>
      </c>
    </row>
    <row r="16" spans="1:23" ht="11.25" customHeight="1">
      <c r="A16" s="1278" t="s">
        <v>1741</v>
      </c>
      <c r="B16" s="1278"/>
      <c r="C16" s="1278"/>
      <c r="D16" s="1278"/>
      <c r="E16" s="1279" t="s">
        <v>1742</v>
      </c>
      <c r="F16" s="1279"/>
      <c r="G16" s="1279"/>
      <c r="H16" s="1279"/>
      <c r="I16" s="1279"/>
      <c r="J16" s="1279"/>
      <c r="K16" s="1279"/>
      <c r="L16" s="560" t="s">
        <v>1522</v>
      </c>
      <c r="M16" s="562" t="s">
        <v>1698</v>
      </c>
      <c r="N16" s="563"/>
      <c r="O16" s="563"/>
      <c r="P16" s="563"/>
      <c r="Q16" s="573"/>
      <c r="R16" s="563"/>
      <c r="S16" s="563"/>
      <c r="T16" s="563"/>
      <c r="U16" s="563"/>
      <c r="V16" s="563"/>
      <c r="W16" s="583" t="str">
        <f t="array" aca="1" ref="W16" ca="1">IFERROR(OFFSET(A16,0,MAX(IF((M16:V16&lt;&gt;"")*(M16:V16&lt;&gt;"x"),COLUMN(M16:V16),0))-1),"")</f>
        <v>T0</v>
      </c>
    </row>
    <row r="17" spans="1:23" s="581" customFormat="1" ht="12">
      <c r="A17" s="1275" t="s">
        <v>1743</v>
      </c>
      <c r="B17" s="1276"/>
      <c r="C17" s="1276"/>
      <c r="D17" s="1276"/>
      <c r="E17" s="1276"/>
      <c r="F17" s="1276"/>
      <c r="G17" s="1276"/>
      <c r="H17" s="1276"/>
      <c r="I17" s="1276"/>
      <c r="J17" s="1276"/>
      <c r="K17" s="1277"/>
      <c r="L17" s="560"/>
      <c r="M17" s="563"/>
      <c r="N17" s="563"/>
      <c r="O17" s="563"/>
      <c r="P17" s="563"/>
      <c r="Q17" s="563"/>
      <c r="R17" s="563"/>
      <c r="S17" s="563"/>
      <c r="T17" s="563"/>
      <c r="U17" s="563"/>
      <c r="V17" s="563"/>
      <c r="W17" s="560"/>
    </row>
    <row r="18" spans="1:23" ht="11.25" customHeight="1">
      <c r="A18" s="1278" t="s">
        <v>1744</v>
      </c>
      <c r="B18" s="1278"/>
      <c r="C18" s="1278"/>
      <c r="D18" s="1278"/>
      <c r="E18" s="1206" t="s">
        <v>1745</v>
      </c>
      <c r="F18" s="1207"/>
      <c r="G18" s="1207"/>
      <c r="H18" s="1207"/>
      <c r="I18" s="1207"/>
      <c r="J18" s="1207"/>
      <c r="K18" s="1208"/>
      <c r="L18" s="560" t="s">
        <v>1522</v>
      </c>
      <c r="M18" s="562" t="s">
        <v>1695</v>
      </c>
      <c r="N18" s="563"/>
      <c r="O18" s="563"/>
      <c r="P18" s="563"/>
      <c r="Q18" s="573"/>
      <c r="R18" s="563"/>
      <c r="S18" s="563"/>
      <c r="T18" s="563"/>
      <c r="U18" s="563"/>
      <c r="V18" s="563"/>
      <c r="W18" s="583" t="str">
        <f t="array" aca="1" ref="W18" ca="1">IFERROR(OFFSET(A18,0,MAX(IF((M18:V18&lt;&gt;"")*(M18:V18&lt;&gt;"x"),COLUMN(M18:V18),0))-1),"")</f>
        <v>T1</v>
      </c>
    </row>
    <row r="19" spans="1:23" ht="11.25" customHeight="1">
      <c r="A19" s="1278" t="s">
        <v>1746</v>
      </c>
      <c r="B19" s="1278"/>
      <c r="C19" s="1278"/>
      <c r="D19" s="1278"/>
      <c r="E19" s="1279" t="s">
        <v>1747</v>
      </c>
      <c r="F19" s="1279"/>
      <c r="G19" s="1279"/>
      <c r="H19" s="1279"/>
      <c r="I19" s="1279"/>
      <c r="J19" s="1279"/>
      <c r="K19" s="1279"/>
      <c r="L19" s="560" t="s">
        <v>1522</v>
      </c>
      <c r="M19" s="562" t="s">
        <v>1695</v>
      </c>
      <c r="N19" s="563"/>
      <c r="O19" s="563"/>
      <c r="P19" s="563"/>
      <c r="Q19" s="573"/>
      <c r="R19" s="563"/>
      <c r="S19" s="563"/>
      <c r="T19" s="563"/>
      <c r="U19" s="563"/>
      <c r="V19" s="563"/>
      <c r="W19" s="583" t="str">
        <f t="array" aca="1" ref="W19" ca="1">IFERROR(OFFSET(A19,0,MAX(IF((M19:V19&lt;&gt;"")*(M19:V19&lt;&gt;"x"),COLUMN(M19:V19),0))-1),"")</f>
        <v>T1</v>
      </c>
    </row>
    <row r="20" spans="1:23" s="581" customFormat="1" ht="12">
      <c r="A20" s="1275" t="s">
        <v>1748</v>
      </c>
      <c r="B20" s="1276"/>
      <c r="C20" s="1276"/>
      <c r="D20" s="1276"/>
      <c r="E20" s="1276"/>
      <c r="F20" s="1276"/>
      <c r="G20" s="1276"/>
      <c r="H20" s="1276"/>
      <c r="I20" s="1276"/>
      <c r="J20" s="1276"/>
      <c r="K20" s="1277"/>
      <c r="L20" s="560"/>
      <c r="M20" s="563"/>
      <c r="N20" s="563"/>
      <c r="O20" s="563"/>
      <c r="P20" s="563"/>
      <c r="Q20" s="563"/>
      <c r="R20" s="563"/>
      <c r="S20" s="563"/>
      <c r="T20" s="563"/>
      <c r="U20" s="563"/>
      <c r="V20" s="563"/>
      <c r="W20" s="560"/>
    </row>
    <row r="21" spans="1:23" ht="11.25" customHeight="1">
      <c r="A21" s="1278" t="s">
        <v>1749</v>
      </c>
      <c r="B21" s="1278"/>
      <c r="C21" s="1278"/>
      <c r="D21" s="1278"/>
      <c r="E21" s="1206" t="s">
        <v>1750</v>
      </c>
      <c r="F21" s="1207"/>
      <c r="G21" s="1207"/>
      <c r="H21" s="1207"/>
      <c r="I21" s="1207"/>
      <c r="J21" s="1207"/>
      <c r="K21" s="1208"/>
      <c r="L21" s="560" t="s">
        <v>1522</v>
      </c>
      <c r="M21" s="562" t="s">
        <v>1695</v>
      </c>
      <c r="N21" s="563"/>
      <c r="O21" s="563"/>
      <c r="P21" s="563"/>
      <c r="Q21" s="573"/>
      <c r="R21" s="563"/>
      <c r="S21" s="563"/>
      <c r="T21" s="563"/>
      <c r="U21" s="563"/>
      <c r="V21" s="563"/>
      <c r="W21" s="583" t="str">
        <f t="array" aca="1" ref="W21" ca="1">IFERROR(OFFSET(A21,0,MAX(IF((M21:V21&lt;&gt;"")*(M21:V21&lt;&gt;"x"),COLUMN(M21:V21),0))-1),"")</f>
        <v>T1</v>
      </c>
    </row>
    <row r="22" spans="1:23" ht="11.25" customHeight="1">
      <c r="A22" s="1278" t="s">
        <v>1751</v>
      </c>
      <c r="B22" s="1278"/>
      <c r="C22" s="1278"/>
      <c r="D22" s="1278"/>
      <c r="E22" s="1279" t="s">
        <v>1752</v>
      </c>
      <c r="F22" s="1279"/>
      <c r="G22" s="1279"/>
      <c r="H22" s="1279"/>
      <c r="I22" s="1279"/>
      <c r="J22" s="1279"/>
      <c r="K22" s="1279"/>
      <c r="L22" s="560" t="s">
        <v>1522</v>
      </c>
      <c r="M22" s="562" t="s">
        <v>1695</v>
      </c>
      <c r="N22" s="563"/>
      <c r="O22" s="563"/>
      <c r="P22" s="563"/>
      <c r="Q22" s="573"/>
      <c r="R22" s="563"/>
      <c r="S22" s="563"/>
      <c r="T22" s="563"/>
      <c r="U22" s="563"/>
      <c r="V22" s="563"/>
      <c r="W22" s="583" t="str">
        <f t="array" aca="1" ref="W22" ca="1">IFERROR(OFFSET(A22,0,MAX(IF((M22:V22&lt;&gt;"")*(M22:V22&lt;&gt;"x"),COLUMN(M22:V22),0))-1),"")</f>
        <v>T1</v>
      </c>
    </row>
    <row r="23" spans="1:23" ht="11.25" customHeight="1">
      <c r="A23" s="1278"/>
      <c r="B23" s="1278"/>
      <c r="C23" s="1278"/>
      <c r="D23" s="1278"/>
      <c r="E23" s="1279" t="s">
        <v>1753</v>
      </c>
      <c r="F23" s="1279"/>
      <c r="G23" s="1279"/>
      <c r="H23" s="1279"/>
      <c r="I23" s="1279"/>
      <c r="J23" s="1279"/>
      <c r="K23" s="1279"/>
      <c r="L23" s="560" t="s">
        <v>1522</v>
      </c>
      <c r="M23" s="562" t="s">
        <v>1698</v>
      </c>
      <c r="N23" s="563"/>
      <c r="O23" s="563"/>
      <c r="P23" s="563"/>
      <c r="Q23" s="573"/>
      <c r="R23" s="563"/>
      <c r="S23" s="563"/>
      <c r="T23" s="563"/>
      <c r="U23" s="563"/>
      <c r="V23" s="563"/>
      <c r="W23" s="583" t="str">
        <f t="array" aca="1" ref="W23" ca="1">IFERROR(OFFSET(A23,0,MAX(IF((M23:V23&lt;&gt;"")*(M23:V23&lt;&gt;"x"),COLUMN(M23:V23),0))-1),"")</f>
        <v>T0</v>
      </c>
    </row>
    <row r="24" spans="1:23" ht="11.25" customHeight="1">
      <c r="A24" s="1275" t="s">
        <v>1754</v>
      </c>
      <c r="B24" s="1276"/>
      <c r="C24" s="1276"/>
      <c r="D24" s="1276"/>
      <c r="E24" s="1276"/>
      <c r="F24" s="1276"/>
      <c r="G24" s="1276"/>
      <c r="H24" s="1276"/>
      <c r="I24" s="1276"/>
      <c r="J24" s="1276"/>
      <c r="K24" s="1277"/>
      <c r="L24" s="560"/>
      <c r="M24" s="563"/>
      <c r="N24" s="563"/>
      <c r="O24" s="563"/>
      <c r="P24" s="563"/>
      <c r="Q24" s="573"/>
      <c r="R24" s="563"/>
      <c r="S24" s="563"/>
      <c r="T24" s="563"/>
      <c r="U24" s="563"/>
      <c r="V24" s="563"/>
      <c r="W24" s="560"/>
    </row>
    <row r="25" spans="1:23" ht="11.25" customHeight="1">
      <c r="A25" s="1278" t="s">
        <v>1755</v>
      </c>
      <c r="B25" s="1278"/>
      <c r="C25" s="1278"/>
      <c r="D25" s="1278"/>
      <c r="E25" s="1206" t="s">
        <v>1756</v>
      </c>
      <c r="F25" s="1207"/>
      <c r="G25" s="1207"/>
      <c r="H25" s="1207"/>
      <c r="I25" s="1207"/>
      <c r="J25" s="1207"/>
      <c r="K25" s="1208"/>
      <c r="L25" s="582" t="s">
        <v>1522</v>
      </c>
      <c r="M25" s="562" t="s">
        <v>1695</v>
      </c>
      <c r="N25" s="563"/>
      <c r="O25" s="563"/>
      <c r="P25" s="563"/>
      <c r="Q25" s="573"/>
      <c r="R25" s="563"/>
      <c r="S25" s="563"/>
      <c r="T25" s="563"/>
      <c r="U25" s="563"/>
      <c r="V25" s="563"/>
      <c r="W25" s="583" t="str">
        <f t="array" aca="1" ref="W25" ca="1">IFERROR(OFFSET(A25,0,MAX(IF((M25:V25&lt;&gt;"")*(M25:V25&lt;&gt;"x"),COLUMN(M25:V25),0))-1),"")</f>
        <v>T1</v>
      </c>
    </row>
    <row r="26" spans="1:23" ht="11.25" customHeight="1">
      <c r="A26" s="1278" t="s">
        <v>1757</v>
      </c>
      <c r="B26" s="1278"/>
      <c r="C26" s="1278"/>
      <c r="D26" s="1278"/>
      <c r="E26" s="1206" t="s">
        <v>1758</v>
      </c>
      <c r="F26" s="1207"/>
      <c r="G26" s="1207"/>
      <c r="H26" s="1207"/>
      <c r="I26" s="1207"/>
      <c r="J26" s="1207"/>
      <c r="K26" s="1208"/>
      <c r="L26" s="582" t="s">
        <v>1522</v>
      </c>
      <c r="M26" s="562" t="s">
        <v>1695</v>
      </c>
      <c r="N26" s="563"/>
      <c r="O26" s="563"/>
      <c r="P26" s="563"/>
      <c r="Q26" s="573"/>
      <c r="R26" s="563"/>
      <c r="S26" s="563"/>
      <c r="T26" s="563"/>
      <c r="U26" s="563"/>
      <c r="V26" s="563"/>
      <c r="W26" s="583" t="str">
        <f t="array" aca="1" ref="W26" ca="1">IFERROR(OFFSET(A26,0,MAX(IF((M26:V26&lt;&gt;"")*(M26:V26&lt;&gt;"x"),COLUMN(M26:V26),0))-1),"")</f>
        <v>T1</v>
      </c>
    </row>
    <row r="27" spans="1:23" ht="11.25" customHeight="1">
      <c r="A27" s="1278" t="s">
        <v>1759</v>
      </c>
      <c r="B27" s="1278"/>
      <c r="C27" s="1278"/>
      <c r="D27" s="1278"/>
      <c r="E27" s="1279" t="s">
        <v>1760</v>
      </c>
      <c r="F27" s="1279"/>
      <c r="G27" s="1279"/>
      <c r="H27" s="1279"/>
      <c r="I27" s="1279"/>
      <c r="J27" s="1279"/>
      <c r="K27" s="1279"/>
      <c r="L27" s="582" t="s">
        <v>1522</v>
      </c>
      <c r="M27" s="562" t="s">
        <v>1695</v>
      </c>
      <c r="N27" s="563"/>
      <c r="O27" s="563"/>
      <c r="P27" s="563"/>
      <c r="Q27" s="573"/>
      <c r="R27" s="563"/>
      <c r="S27" s="563"/>
      <c r="T27" s="563"/>
      <c r="U27" s="563"/>
      <c r="V27" s="563"/>
      <c r="W27" s="583" t="str">
        <f t="array" aca="1" ref="W27" ca="1">IFERROR(OFFSET(A27,0,MAX(IF((M27:V27&lt;&gt;"")*(M27:V27&lt;&gt;"x"),COLUMN(M27:V27),0))-1),"")</f>
        <v>T1</v>
      </c>
    </row>
    <row r="28" spans="1:23" ht="11.25" customHeight="1">
      <c r="A28" s="1278" t="s">
        <v>1761</v>
      </c>
      <c r="B28" s="1278"/>
      <c r="C28" s="1278"/>
      <c r="D28" s="1278"/>
      <c r="E28" s="1279" t="s">
        <v>1762</v>
      </c>
      <c r="F28" s="1279"/>
      <c r="G28" s="1279"/>
      <c r="H28" s="1279"/>
      <c r="I28" s="1279"/>
      <c r="J28" s="1279"/>
      <c r="K28" s="1279"/>
      <c r="L28" s="582" t="s">
        <v>1522</v>
      </c>
      <c r="M28" s="562" t="s">
        <v>1695</v>
      </c>
      <c r="N28" s="563"/>
      <c r="O28" s="563"/>
      <c r="P28" s="563"/>
      <c r="Q28" s="573"/>
      <c r="R28" s="563"/>
      <c r="S28" s="563"/>
      <c r="T28" s="563"/>
      <c r="U28" s="563"/>
      <c r="V28" s="563"/>
      <c r="W28" s="583" t="str">
        <f t="array" aca="1" ref="W28" ca="1">IFERROR(OFFSET(A28,0,MAX(IF((M28:V28&lt;&gt;"")*(M28:V28&lt;&gt;"x"),COLUMN(M28:V28),0))-1),"")</f>
        <v>T1</v>
      </c>
    </row>
    <row r="29" spans="1:23" s="581" customFormat="1" ht="12">
      <c r="A29" s="1275" t="s">
        <v>1763</v>
      </c>
      <c r="B29" s="1276"/>
      <c r="C29" s="1276"/>
      <c r="D29" s="1276"/>
      <c r="E29" s="1276"/>
      <c r="F29" s="1276"/>
      <c r="G29" s="1276"/>
      <c r="H29" s="1276"/>
      <c r="I29" s="1276"/>
      <c r="J29" s="1276"/>
      <c r="K29" s="1277"/>
      <c r="L29" s="560"/>
      <c r="M29" s="563"/>
      <c r="N29" s="563"/>
      <c r="O29" s="563"/>
      <c r="P29" s="563"/>
      <c r="Q29" s="563"/>
      <c r="R29" s="563"/>
      <c r="S29" s="563"/>
      <c r="T29" s="563"/>
      <c r="U29" s="563"/>
      <c r="V29" s="563"/>
      <c r="W29" s="560"/>
    </row>
    <row r="30" spans="1:23" ht="11.25" customHeight="1">
      <c r="A30" s="1278" t="s">
        <v>1764</v>
      </c>
      <c r="B30" s="1278"/>
      <c r="C30" s="1278"/>
      <c r="D30" s="1278"/>
      <c r="E30" s="1206" t="s">
        <v>1765</v>
      </c>
      <c r="F30" s="1207"/>
      <c r="G30" s="1207"/>
      <c r="H30" s="1207"/>
      <c r="I30" s="1207"/>
      <c r="J30" s="1207"/>
      <c r="K30" s="1208"/>
      <c r="L30" s="560" t="s">
        <v>1522</v>
      </c>
      <c r="M30" s="562" t="s">
        <v>1698</v>
      </c>
      <c r="N30" s="563"/>
      <c r="O30" s="563"/>
      <c r="P30" s="563"/>
      <c r="Q30" s="563"/>
      <c r="R30" s="563"/>
      <c r="S30" s="563"/>
      <c r="T30" s="563"/>
      <c r="U30" s="563"/>
      <c r="V30" s="563"/>
      <c r="W30" s="583" t="str">
        <f t="array" aca="1" ref="W30" ca="1">IFERROR(OFFSET(A30,0,MAX(IF((M30:V30&lt;&gt;"")*(M30:V30&lt;&gt;"x"),COLUMN(M30:V30),0))-1),"")</f>
        <v>T0</v>
      </c>
    </row>
    <row r="31" spans="1:23" ht="11.25" customHeight="1">
      <c r="A31" s="1278" t="s">
        <v>1766</v>
      </c>
      <c r="B31" s="1278"/>
      <c r="C31" s="1278"/>
      <c r="D31" s="1278"/>
      <c r="E31" s="1279" t="s">
        <v>1767</v>
      </c>
      <c r="F31" s="1279"/>
      <c r="G31" s="1279"/>
      <c r="H31" s="1279"/>
      <c r="I31" s="1279"/>
      <c r="J31" s="1279"/>
      <c r="K31" s="1279"/>
      <c r="L31" s="560" t="s">
        <v>1522</v>
      </c>
      <c r="M31" s="562" t="s">
        <v>1698</v>
      </c>
      <c r="N31" s="563"/>
      <c r="O31" s="563"/>
      <c r="P31" s="563"/>
      <c r="Q31" s="563"/>
      <c r="R31" s="563"/>
      <c r="S31" s="563"/>
      <c r="T31" s="563"/>
      <c r="U31" s="563"/>
      <c r="V31" s="563"/>
      <c r="W31" s="583" t="str">
        <f t="array" aca="1" ref="W31" ca="1">IFERROR(OFFSET(A31,0,MAX(IF((M31:V31&lt;&gt;"")*(M31:V31&lt;&gt;"x"),COLUMN(M31:V31),0))-1),"")</f>
        <v>T0</v>
      </c>
    </row>
    <row r="32" spans="1:23" ht="11.25" customHeight="1">
      <c r="A32" s="1275" t="s">
        <v>1768</v>
      </c>
      <c r="B32" s="1276"/>
      <c r="C32" s="1276"/>
      <c r="D32" s="1276"/>
      <c r="E32" s="1276"/>
      <c r="F32" s="1276"/>
      <c r="G32" s="1276"/>
      <c r="H32" s="1276"/>
      <c r="I32" s="1276"/>
      <c r="J32" s="1276"/>
      <c r="K32" s="1277"/>
      <c r="L32" s="560"/>
      <c r="M32" s="563"/>
      <c r="N32" s="563"/>
      <c r="O32" s="563"/>
      <c r="P32" s="563"/>
      <c r="Q32" s="563"/>
      <c r="R32" s="563"/>
      <c r="S32" s="563"/>
      <c r="T32" s="563"/>
      <c r="U32" s="563"/>
      <c r="V32" s="563"/>
      <c r="W32" s="560" t="str">
        <f t="array" aca="1" ref="W32" ca="1">IFERROR(OFFSET(A32,0,MAX(IF((M32:V32&lt;&gt;"")*(M32:V32&lt;&gt;"x"),COLUMN(M32:V32),0))-1),"")</f>
        <v/>
      </c>
    </row>
    <row r="33" spans="1:23" ht="11.25" customHeight="1">
      <c r="A33" s="1278" t="s">
        <v>1769</v>
      </c>
      <c r="B33" s="1278"/>
      <c r="C33" s="1278"/>
      <c r="D33" s="1278"/>
      <c r="E33" s="1279" t="s">
        <v>1770</v>
      </c>
      <c r="F33" s="1279"/>
      <c r="G33" s="1279"/>
      <c r="H33" s="1279"/>
      <c r="I33" s="1279"/>
      <c r="J33" s="1279"/>
      <c r="K33" s="1279"/>
      <c r="L33" s="560" t="s">
        <v>1522</v>
      </c>
      <c r="M33" s="562" t="s">
        <v>1698</v>
      </c>
      <c r="N33" s="563"/>
      <c r="O33" s="563"/>
      <c r="P33" s="563"/>
      <c r="Q33" s="563"/>
      <c r="R33" s="563"/>
      <c r="S33" s="563"/>
      <c r="T33" s="563"/>
      <c r="U33" s="563"/>
      <c r="V33" s="563"/>
      <c r="W33" s="583" t="str">
        <f t="array" aca="1" ref="W33" ca="1">IFERROR(OFFSET(A33,0,MAX(IF((M33:V33&lt;&gt;"")*(M33:V33&lt;&gt;"x"),COLUMN(M33:V33),0))-1),"")</f>
        <v>T0</v>
      </c>
    </row>
    <row r="34" spans="1:23" ht="11.25" customHeight="1">
      <c r="A34" s="1275" t="s">
        <v>1771</v>
      </c>
      <c r="B34" s="1276"/>
      <c r="C34" s="1276"/>
      <c r="D34" s="1276"/>
      <c r="E34" s="1276"/>
      <c r="F34" s="1276"/>
      <c r="G34" s="1276"/>
      <c r="H34" s="1276"/>
      <c r="I34" s="1276"/>
      <c r="J34" s="1276"/>
      <c r="K34" s="1277"/>
      <c r="L34" s="560"/>
      <c r="M34" s="563"/>
      <c r="N34" s="563"/>
      <c r="O34" s="563"/>
      <c r="P34" s="563"/>
      <c r="Q34" s="563"/>
      <c r="R34" s="563"/>
      <c r="S34" s="563"/>
      <c r="T34" s="563"/>
      <c r="U34" s="563"/>
      <c r="V34" s="563"/>
      <c r="W34" s="560" t="str">
        <f t="array" aca="1" ref="W34" ca="1">IFERROR(OFFSET(A34,0,MAX(IF((M34:V34&lt;&gt;"")*(M34:V34&lt;&gt;"x"),COLUMN(M34:V34),0))-1),"")</f>
        <v/>
      </c>
    </row>
    <row r="35" spans="1:23" ht="11.25" customHeight="1">
      <c r="A35" s="1282" t="s">
        <v>1772</v>
      </c>
      <c r="B35" s="1283"/>
      <c r="C35" s="1283"/>
      <c r="D35" s="1284"/>
      <c r="E35" s="1206" t="s">
        <v>1773</v>
      </c>
      <c r="F35" s="1207"/>
      <c r="G35" s="1207"/>
      <c r="H35" s="1207"/>
      <c r="I35" s="1207"/>
      <c r="J35" s="1207"/>
      <c r="K35" s="1208"/>
      <c r="L35" s="560" t="s">
        <v>1522</v>
      </c>
      <c r="M35" s="562" t="s">
        <v>1698</v>
      </c>
      <c r="N35" s="563"/>
      <c r="O35" s="563"/>
      <c r="P35" s="563"/>
      <c r="Q35" s="563"/>
      <c r="R35" s="563"/>
      <c r="S35" s="563"/>
      <c r="T35" s="563"/>
      <c r="U35" s="563"/>
      <c r="V35" s="563"/>
      <c r="W35" s="583" t="str">
        <f t="array" aca="1" ref="W35" ca="1">IFERROR(OFFSET(A35,0,MAX(IF((M35:V35&lt;&gt;"")*(M35:V35&lt;&gt;"x"),COLUMN(M35:V35),0))-1),"")</f>
        <v>T0</v>
      </c>
    </row>
    <row r="36" spans="1:23" ht="11.25" customHeight="1">
      <c r="A36" s="1275" t="s">
        <v>1774</v>
      </c>
      <c r="B36" s="1276"/>
      <c r="C36" s="1276"/>
      <c r="D36" s="1276"/>
      <c r="E36" s="1276"/>
      <c r="F36" s="1276"/>
      <c r="G36" s="1276"/>
      <c r="H36" s="1276"/>
      <c r="I36" s="1276"/>
      <c r="J36" s="1276"/>
      <c r="K36" s="1277"/>
      <c r="L36" s="560"/>
      <c r="M36" s="563"/>
      <c r="N36" s="563"/>
      <c r="O36" s="563"/>
      <c r="P36" s="563"/>
      <c r="Q36" s="563"/>
      <c r="R36" s="563"/>
      <c r="S36" s="563"/>
      <c r="T36" s="563"/>
      <c r="U36" s="563"/>
      <c r="V36" s="563"/>
      <c r="W36" s="560" t="str">
        <f t="array" aca="1" ref="W36" ca="1">IFERROR(OFFSET(A36,0,MAX(IF((M36:V36&lt;&gt;"")*(M36:V36&lt;&gt;"x"),COLUMN(M36:V36),0))-1),"")</f>
        <v/>
      </c>
    </row>
    <row r="37" spans="1:23" ht="11.25" customHeight="1">
      <c r="A37" s="1282" t="s">
        <v>1775</v>
      </c>
      <c r="B37" s="1283"/>
      <c r="C37" s="1283"/>
      <c r="D37" s="1284"/>
      <c r="E37" s="1206" t="s">
        <v>1776</v>
      </c>
      <c r="F37" s="1207"/>
      <c r="G37" s="1207"/>
      <c r="H37" s="1207"/>
      <c r="I37" s="1207"/>
      <c r="J37" s="1207"/>
      <c r="K37" s="1208"/>
      <c r="L37" s="560" t="s">
        <v>1522</v>
      </c>
      <c r="M37" s="562" t="s">
        <v>1698</v>
      </c>
      <c r="N37" s="563"/>
      <c r="O37" s="563"/>
      <c r="P37" s="563"/>
      <c r="Q37" s="563"/>
      <c r="R37" s="563"/>
      <c r="S37" s="563"/>
      <c r="T37" s="563"/>
      <c r="U37" s="563"/>
      <c r="V37" s="563"/>
      <c r="W37" s="583" t="str">
        <f t="array" aca="1" ref="W37" ca="1">IFERROR(OFFSET(A37,0,MAX(IF((M37:V37&lt;&gt;"")*(M37:V37&lt;&gt;"x"),COLUMN(M37:V37),0))-1),"")</f>
        <v>T0</v>
      </c>
    </row>
    <row r="38" spans="1:23" ht="11.25" customHeight="1">
      <c r="A38" s="1282" t="s">
        <v>1775</v>
      </c>
      <c r="B38" s="1283"/>
      <c r="C38" s="1283"/>
      <c r="D38" s="1284"/>
      <c r="E38" s="1206" t="s">
        <v>1777</v>
      </c>
      <c r="F38" s="1207"/>
      <c r="G38" s="1207"/>
      <c r="H38" s="1207"/>
      <c r="I38" s="1207"/>
      <c r="J38" s="1207"/>
      <c r="K38" s="1208"/>
      <c r="L38" s="560" t="s">
        <v>1522</v>
      </c>
      <c r="M38" s="562" t="s">
        <v>1698</v>
      </c>
      <c r="N38" s="563"/>
      <c r="O38" s="563"/>
      <c r="P38" s="563"/>
      <c r="Q38" s="563"/>
      <c r="R38" s="563"/>
      <c r="S38" s="563"/>
      <c r="T38" s="563"/>
      <c r="U38" s="563"/>
      <c r="V38" s="563"/>
      <c r="W38" s="583" t="str">
        <f t="array" aca="1" ref="W38" ca="1">IFERROR(OFFSET(A38,0,MAX(IF((M38:V38&lt;&gt;"")*(M38:V38&lt;&gt;"x"),COLUMN(M38:V38),0))-1),"")</f>
        <v>T0</v>
      </c>
    </row>
    <row r="39" spans="1:23" ht="11.25" customHeight="1">
      <c r="A39" s="1282" t="s">
        <v>1778</v>
      </c>
      <c r="B39" s="1283"/>
      <c r="C39" s="1283"/>
      <c r="D39" s="1284"/>
      <c r="E39" s="1206" t="s">
        <v>1779</v>
      </c>
      <c r="F39" s="1207"/>
      <c r="G39" s="1207"/>
      <c r="H39" s="1207"/>
      <c r="I39" s="1207"/>
      <c r="J39" s="1207"/>
      <c r="K39" s="1208"/>
      <c r="L39" s="560" t="s">
        <v>1522</v>
      </c>
      <c r="M39" s="562" t="s">
        <v>1698</v>
      </c>
      <c r="N39" s="563"/>
      <c r="O39" s="563"/>
      <c r="P39" s="563"/>
      <c r="Q39" s="563"/>
      <c r="R39" s="563"/>
      <c r="S39" s="563"/>
      <c r="T39" s="563"/>
      <c r="U39" s="563"/>
      <c r="V39" s="563"/>
      <c r="W39" s="583" t="str">
        <f t="array" aca="1" ref="W39" ca="1">IFERROR(OFFSET(A39,0,MAX(IF((M39:V39&lt;&gt;"")*(M39:V39&lt;&gt;"x"),COLUMN(M39:V39),0))-1),"")</f>
        <v>T0</v>
      </c>
    </row>
    <row r="40" spans="1:23" ht="11.25" customHeight="1">
      <c r="A40" s="1282" t="s">
        <v>1780</v>
      </c>
      <c r="B40" s="1283"/>
      <c r="C40" s="1283"/>
      <c r="D40" s="1284"/>
      <c r="E40" s="1206" t="s">
        <v>1781</v>
      </c>
      <c r="F40" s="1207"/>
      <c r="G40" s="1207"/>
      <c r="H40" s="1207"/>
      <c r="I40" s="1207"/>
      <c r="J40" s="1207"/>
      <c r="K40" s="1208"/>
      <c r="L40" s="560" t="s">
        <v>1522</v>
      </c>
      <c r="M40" s="562" t="s">
        <v>1698</v>
      </c>
      <c r="N40" s="563"/>
      <c r="O40" s="563"/>
      <c r="P40" s="563"/>
      <c r="Q40" s="563"/>
      <c r="R40" s="563"/>
      <c r="S40" s="563"/>
      <c r="T40" s="563"/>
      <c r="U40" s="563"/>
      <c r="V40" s="563"/>
      <c r="W40" s="583" t="str">
        <f t="array" aca="1" ref="W40" ca="1">IFERROR(OFFSET(A40,0,MAX(IF((M40:V40&lt;&gt;"")*(M40:V40&lt;&gt;"x"),COLUMN(M40:V40),0))-1),"")</f>
        <v>T0</v>
      </c>
    </row>
    <row r="41" spans="1:23" ht="11.25" customHeight="1">
      <c r="A41" s="1282" t="s">
        <v>1782</v>
      </c>
      <c r="B41" s="1283"/>
      <c r="C41" s="1283"/>
      <c r="D41" s="1284"/>
      <c r="E41" s="1206" t="s">
        <v>1783</v>
      </c>
      <c r="F41" s="1207"/>
      <c r="G41" s="1207"/>
      <c r="H41" s="1207"/>
      <c r="I41" s="1207"/>
      <c r="J41" s="1207"/>
      <c r="K41" s="1208"/>
      <c r="L41" s="560" t="s">
        <v>1522</v>
      </c>
      <c r="M41" s="562" t="s">
        <v>1698</v>
      </c>
      <c r="N41" s="563"/>
      <c r="O41" s="563"/>
      <c r="P41" s="563"/>
      <c r="Q41" s="563"/>
      <c r="R41" s="563"/>
      <c r="S41" s="563"/>
      <c r="T41" s="563"/>
      <c r="U41" s="563"/>
      <c r="V41" s="563"/>
      <c r="W41" s="583" t="str">
        <f t="array" aca="1" ref="W41" ca="1">IFERROR(OFFSET(A41,0,MAX(IF((M41:V41&lt;&gt;"")*(M41:V41&lt;&gt;"x"),COLUMN(M41:V41),0))-1),"")</f>
        <v>T0</v>
      </c>
    </row>
    <row r="42" spans="1:23" ht="11.25" customHeight="1">
      <c r="A42" s="1282" t="s">
        <v>1782</v>
      </c>
      <c r="B42" s="1283"/>
      <c r="C42" s="1283"/>
      <c r="D42" s="1284"/>
      <c r="E42" s="1206" t="s">
        <v>1783</v>
      </c>
      <c r="F42" s="1207"/>
      <c r="G42" s="1207"/>
      <c r="H42" s="1207"/>
      <c r="I42" s="1207"/>
      <c r="J42" s="1207"/>
      <c r="K42" s="1208"/>
      <c r="L42" s="560" t="s">
        <v>1522</v>
      </c>
      <c r="M42" s="562" t="s">
        <v>1698</v>
      </c>
      <c r="N42" s="563"/>
      <c r="O42" s="563"/>
      <c r="P42" s="563"/>
      <c r="Q42" s="563"/>
      <c r="R42" s="563"/>
      <c r="S42" s="563"/>
      <c r="T42" s="563"/>
      <c r="U42" s="563"/>
      <c r="V42" s="563"/>
      <c r="W42" s="583" t="str">
        <f t="array" aca="1" ref="W42" ca="1">IFERROR(OFFSET(A42,0,MAX(IF((M42:V42&lt;&gt;"")*(M42:V42&lt;&gt;"x"),COLUMN(M42:V42),0))-1),"")</f>
        <v>T0</v>
      </c>
    </row>
    <row r="43" spans="1:23" ht="11.25" customHeight="1">
      <c r="A43" s="1225"/>
      <c r="B43" s="1226"/>
      <c r="C43" s="1226"/>
      <c r="D43" s="1227"/>
      <c r="E43" s="1222"/>
      <c r="F43" s="1223"/>
      <c r="G43" s="1223"/>
      <c r="H43" s="1223"/>
      <c r="I43" s="1223"/>
      <c r="J43" s="1223"/>
      <c r="K43" s="1224"/>
      <c r="L43" s="560"/>
      <c r="M43" s="563"/>
      <c r="N43" s="563"/>
      <c r="O43" s="563"/>
      <c r="P43" s="563"/>
      <c r="Q43" s="563"/>
      <c r="R43" s="563"/>
      <c r="S43" s="563"/>
      <c r="T43" s="563"/>
      <c r="U43" s="563"/>
      <c r="V43" s="563"/>
      <c r="W43" s="560"/>
    </row>
    <row r="44" spans="1:23" ht="11.25" customHeight="1">
      <c r="A44" s="1225"/>
      <c r="B44" s="1226"/>
      <c r="C44" s="1226"/>
      <c r="D44" s="1227"/>
      <c r="E44" s="1222"/>
      <c r="F44" s="1223"/>
      <c r="G44" s="1223"/>
      <c r="H44" s="1223"/>
      <c r="I44" s="1223"/>
      <c r="J44" s="1223"/>
      <c r="K44" s="1224"/>
      <c r="L44" s="560"/>
      <c r="M44" s="563"/>
      <c r="N44" s="563"/>
      <c r="O44" s="563"/>
      <c r="P44" s="563"/>
      <c r="Q44" s="563"/>
      <c r="R44" s="563"/>
      <c r="S44" s="563"/>
      <c r="T44" s="563"/>
      <c r="U44" s="563"/>
      <c r="V44" s="563"/>
      <c r="W44" s="560"/>
    </row>
    <row r="45" spans="1:23" ht="11.25" customHeight="1">
      <c r="A45" s="1225"/>
      <c r="B45" s="1226"/>
      <c r="C45" s="1226"/>
      <c r="D45" s="1227"/>
      <c r="E45" s="1222"/>
      <c r="F45" s="1223"/>
      <c r="G45" s="1223"/>
      <c r="H45" s="1223"/>
      <c r="I45" s="1223"/>
      <c r="J45" s="1223"/>
      <c r="K45" s="1224"/>
      <c r="L45" s="560"/>
      <c r="M45" s="563"/>
      <c r="N45" s="563"/>
      <c r="O45" s="563"/>
      <c r="P45" s="563"/>
      <c r="Q45" s="563"/>
      <c r="R45" s="563"/>
      <c r="S45" s="563"/>
      <c r="T45" s="563"/>
      <c r="U45" s="563"/>
      <c r="V45" s="563"/>
      <c r="W45" s="560"/>
    </row>
    <row r="46" spans="1:23" ht="11.25" customHeight="1">
      <c r="A46" s="1225"/>
      <c r="B46" s="1226"/>
      <c r="C46" s="1226"/>
      <c r="D46" s="1227"/>
      <c r="E46" s="1222"/>
      <c r="F46" s="1223"/>
      <c r="G46" s="1223"/>
      <c r="H46" s="1223"/>
      <c r="I46" s="1223"/>
      <c r="J46" s="1223"/>
      <c r="K46" s="1224"/>
      <c r="L46" s="560"/>
      <c r="M46" s="563"/>
      <c r="N46" s="563"/>
      <c r="O46" s="563"/>
      <c r="P46" s="563"/>
      <c r="Q46" s="563"/>
      <c r="R46" s="563"/>
      <c r="S46" s="563"/>
      <c r="T46" s="563"/>
      <c r="U46" s="563"/>
      <c r="V46" s="563"/>
      <c r="W46" s="560"/>
    </row>
    <row r="47" spans="1:23" ht="11.25" customHeight="1">
      <c r="A47" s="1225"/>
      <c r="B47" s="1226"/>
      <c r="C47" s="1226"/>
      <c r="D47" s="1227"/>
      <c r="E47" s="1222"/>
      <c r="F47" s="1223"/>
      <c r="G47" s="1223"/>
      <c r="H47" s="1223"/>
      <c r="I47" s="1223"/>
      <c r="J47" s="1223"/>
      <c r="K47" s="1224"/>
      <c r="L47" s="560"/>
      <c r="M47" s="563"/>
      <c r="N47" s="563"/>
      <c r="O47" s="563"/>
      <c r="P47" s="563"/>
      <c r="Q47" s="563"/>
      <c r="R47" s="563"/>
      <c r="S47" s="563"/>
      <c r="T47" s="563"/>
      <c r="U47" s="563"/>
      <c r="V47" s="563"/>
      <c r="W47" s="560"/>
    </row>
    <row r="48" spans="1:23" ht="11.25" customHeight="1">
      <c r="A48" s="1225"/>
      <c r="B48" s="1226"/>
      <c r="C48" s="1226"/>
      <c r="D48" s="1227"/>
      <c r="E48" s="1222"/>
      <c r="F48" s="1223"/>
      <c r="G48" s="1223"/>
      <c r="H48" s="1223"/>
      <c r="I48" s="1223"/>
      <c r="J48" s="1223"/>
      <c r="K48" s="1224"/>
      <c r="L48" s="560"/>
      <c r="M48" s="573"/>
      <c r="N48" s="563"/>
      <c r="O48" s="563"/>
      <c r="P48" s="563"/>
      <c r="Q48" s="563"/>
      <c r="R48" s="563"/>
      <c r="S48" s="563"/>
      <c r="T48" s="563"/>
      <c r="U48" s="563"/>
      <c r="V48" s="563"/>
      <c r="W48" s="560"/>
    </row>
    <row r="49" spans="1:23" ht="11.25" customHeight="1">
      <c r="A49" s="1225"/>
      <c r="B49" s="1226"/>
      <c r="C49" s="1226"/>
      <c r="D49" s="1227"/>
      <c r="E49" s="1222"/>
      <c r="F49" s="1223"/>
      <c r="G49" s="1223"/>
      <c r="H49" s="1223"/>
      <c r="I49" s="1223"/>
      <c r="J49" s="1223"/>
      <c r="K49" s="1224"/>
      <c r="L49" s="560"/>
      <c r="M49" s="573"/>
      <c r="N49" s="563"/>
      <c r="O49" s="563"/>
      <c r="P49" s="563"/>
      <c r="Q49" s="563"/>
      <c r="R49" s="563"/>
      <c r="S49" s="563"/>
      <c r="T49" s="563"/>
      <c r="U49" s="563"/>
      <c r="V49" s="563"/>
      <c r="W49" s="560"/>
    </row>
    <row r="50" spans="1:23" ht="11.25" customHeight="1">
      <c r="A50" s="1225"/>
      <c r="B50" s="1226"/>
      <c r="C50" s="1226"/>
      <c r="D50" s="1227"/>
      <c r="E50" s="1222"/>
      <c r="F50" s="1223"/>
      <c r="G50" s="1223"/>
      <c r="H50" s="1223"/>
      <c r="I50" s="1223"/>
      <c r="J50" s="1223"/>
      <c r="K50" s="1224"/>
      <c r="L50" s="560"/>
      <c r="M50" s="573"/>
      <c r="N50" s="563"/>
      <c r="O50" s="563"/>
      <c r="P50" s="563"/>
      <c r="Q50" s="563"/>
      <c r="R50" s="563"/>
      <c r="S50" s="563"/>
      <c r="T50" s="563"/>
      <c r="U50" s="563"/>
      <c r="V50" s="563"/>
      <c r="W50" s="560"/>
    </row>
    <row r="51" spans="1:23" ht="11.25" customHeight="1">
      <c r="A51" s="1225"/>
      <c r="B51" s="1226"/>
      <c r="C51" s="1226"/>
      <c r="D51" s="1227"/>
      <c r="E51" s="1222"/>
      <c r="F51" s="1223"/>
      <c r="G51" s="1223"/>
      <c r="H51" s="1223"/>
      <c r="I51" s="1223"/>
      <c r="J51" s="1223"/>
      <c r="K51" s="1224"/>
      <c r="L51" s="560"/>
      <c r="M51" s="573"/>
      <c r="N51" s="563"/>
      <c r="O51" s="563"/>
      <c r="P51" s="563"/>
      <c r="Q51" s="563"/>
      <c r="R51" s="563"/>
      <c r="S51" s="563"/>
      <c r="T51" s="563"/>
      <c r="U51" s="563"/>
      <c r="V51" s="563"/>
      <c r="W51" s="560"/>
    </row>
    <row r="52" spans="1:23" ht="11.25" customHeight="1">
      <c r="A52" s="1225"/>
      <c r="B52" s="1226"/>
      <c r="C52" s="1226"/>
      <c r="D52" s="1227"/>
      <c r="E52" s="1222"/>
      <c r="F52" s="1223"/>
      <c r="G52" s="1223"/>
      <c r="H52" s="1223"/>
      <c r="I52" s="1223"/>
      <c r="J52" s="1223"/>
      <c r="K52" s="1224"/>
      <c r="L52" s="560"/>
      <c r="M52" s="573"/>
      <c r="N52" s="563"/>
      <c r="O52" s="563"/>
      <c r="P52" s="563"/>
      <c r="Q52" s="563"/>
      <c r="R52" s="563"/>
      <c r="S52" s="563"/>
      <c r="T52" s="563"/>
      <c r="U52" s="563"/>
      <c r="V52" s="563"/>
      <c r="W52" s="560" t="str">
        <f t="array" aca="1" ref="W52" ca="1">IFERROR(OFFSET(A52,0,MAX(IF((M52:V52&lt;&gt;"")*(M52:V52&lt;&gt;"x"),COLUMN(M52:V52),0))-1),"")</f>
        <v/>
      </c>
    </row>
    <row r="53" spans="1:23" ht="11.25" customHeight="1">
      <c r="A53" s="1234"/>
      <c r="B53" s="1235"/>
      <c r="C53" s="1235"/>
      <c r="D53" s="1235"/>
      <c r="E53" s="1235"/>
      <c r="F53" s="1235"/>
      <c r="G53" s="1235"/>
      <c r="H53" s="1235"/>
      <c r="I53" s="1235"/>
      <c r="J53" s="1235"/>
      <c r="K53" s="1235"/>
      <c r="L53" s="1236"/>
      <c r="M53" s="1285" t="s">
        <v>1784</v>
      </c>
      <c r="N53" s="1286"/>
      <c r="O53" s="1286"/>
      <c r="P53" s="1286"/>
      <c r="Q53" s="1286"/>
      <c r="R53" s="1286"/>
      <c r="S53" s="1286"/>
      <c r="T53" s="1286"/>
      <c r="U53" s="1286"/>
      <c r="V53" s="1286"/>
      <c r="W53" s="1287"/>
    </row>
    <row r="54" spans="1:23" ht="11.25" customHeight="1">
      <c r="A54" s="574" t="s">
        <v>1707</v>
      </c>
      <c r="B54" s="1252" t="s">
        <v>1708</v>
      </c>
      <c r="C54" s="1253"/>
      <c r="D54" s="1253"/>
      <c r="E54" s="1253"/>
      <c r="F54" s="1254"/>
      <c r="G54" s="1252" t="s">
        <v>1709</v>
      </c>
      <c r="H54" s="1253"/>
      <c r="I54" s="1253"/>
      <c r="J54" s="1253"/>
      <c r="K54" s="1253"/>
      <c r="L54" s="1254"/>
      <c r="M54" s="1288"/>
      <c r="N54" s="1289"/>
      <c r="O54" s="1289"/>
      <c r="P54" s="1289"/>
      <c r="Q54" s="1289"/>
      <c r="R54" s="1289"/>
      <c r="S54" s="1289"/>
      <c r="T54" s="1289"/>
      <c r="U54" s="1289"/>
      <c r="V54" s="1289"/>
      <c r="W54" s="1290"/>
    </row>
    <row r="55" spans="1:23" ht="11.25" customHeight="1">
      <c r="A55" s="575" t="s">
        <v>1710</v>
      </c>
      <c r="B55" s="1256" t="s">
        <v>1711</v>
      </c>
      <c r="C55" s="1257"/>
      <c r="D55" s="1257"/>
      <c r="E55" s="1257"/>
      <c r="F55" s="1258"/>
      <c r="G55" s="1291"/>
      <c r="H55" s="1292"/>
      <c r="I55" s="1292"/>
      <c r="J55" s="1292"/>
      <c r="K55" s="1292"/>
      <c r="L55" s="1292"/>
      <c r="M55" s="576" t="s">
        <v>1712</v>
      </c>
      <c r="N55" s="577"/>
      <c r="O55" s="577"/>
      <c r="P55" s="577"/>
      <c r="Q55" s="577"/>
      <c r="R55" s="577"/>
      <c r="S55" s="577"/>
      <c r="T55" s="577"/>
      <c r="U55" s="577"/>
      <c r="V55" s="577"/>
      <c r="W55" s="577"/>
    </row>
    <row r="56" spans="1:23" ht="11.25" customHeight="1">
      <c r="A56" s="575"/>
      <c r="B56" s="1237"/>
      <c r="C56" s="1237"/>
      <c r="D56" s="1237"/>
      <c r="E56" s="1237"/>
      <c r="F56" s="1237"/>
      <c r="G56" s="1238"/>
      <c r="H56" s="1239"/>
      <c r="I56" s="1239"/>
      <c r="J56" s="1239"/>
      <c r="K56" s="1239"/>
      <c r="L56" s="1239"/>
      <c r="M56" s="577"/>
      <c r="N56" s="577"/>
      <c r="O56" s="577"/>
      <c r="P56" s="577"/>
      <c r="Q56" s="577"/>
      <c r="R56" s="577"/>
      <c r="S56" s="577"/>
      <c r="T56" s="577"/>
      <c r="U56" s="577"/>
      <c r="V56" s="577"/>
      <c r="W56" s="577"/>
    </row>
    <row r="57" spans="1:23" ht="11.25" customHeight="1">
      <c r="A57" s="575"/>
      <c r="B57" s="1237"/>
      <c r="C57" s="1237"/>
      <c r="D57" s="1237"/>
      <c r="E57" s="1237"/>
      <c r="F57" s="1237"/>
      <c r="G57" s="1238"/>
      <c r="H57" s="1239"/>
      <c r="I57" s="1239"/>
      <c r="J57" s="1239"/>
      <c r="K57" s="1239"/>
      <c r="L57" s="1239"/>
      <c r="M57" s="577"/>
      <c r="N57" s="577"/>
      <c r="O57" s="577"/>
      <c r="P57" s="577"/>
      <c r="Q57" s="577"/>
      <c r="R57" s="577"/>
      <c r="S57" s="577"/>
      <c r="T57" s="577"/>
      <c r="U57" s="577"/>
      <c r="V57" s="577"/>
      <c r="W57" s="577"/>
    </row>
    <row r="58" spans="1:23" ht="11.25" customHeight="1">
      <c r="A58" s="575"/>
      <c r="B58" s="1237"/>
      <c r="C58" s="1237"/>
      <c r="D58" s="1237"/>
      <c r="E58" s="1237"/>
      <c r="F58" s="1237"/>
      <c r="G58" s="1238"/>
      <c r="H58" s="1239"/>
      <c r="I58" s="1239"/>
      <c r="J58" s="1239"/>
      <c r="K58" s="1239"/>
      <c r="L58" s="1239"/>
      <c r="M58" s="577"/>
      <c r="N58" s="577"/>
      <c r="O58" s="577"/>
      <c r="P58" s="577"/>
      <c r="Q58" s="577"/>
      <c r="R58" s="577"/>
      <c r="S58" s="577"/>
      <c r="T58" s="577"/>
      <c r="U58" s="577"/>
      <c r="V58" s="577"/>
      <c r="W58" s="577"/>
    </row>
    <row r="59" spans="1:23" ht="11.25" customHeight="1">
      <c r="A59" s="575"/>
      <c r="B59" s="1237"/>
      <c r="C59" s="1237"/>
      <c r="D59" s="1237"/>
      <c r="E59" s="1237"/>
      <c r="F59" s="1237"/>
      <c r="G59" s="1238"/>
      <c r="H59" s="1239"/>
      <c r="I59" s="1239"/>
      <c r="J59" s="1239"/>
      <c r="K59" s="1239"/>
      <c r="L59" s="1239"/>
      <c r="M59" s="577"/>
      <c r="N59" s="577"/>
      <c r="O59" s="577"/>
      <c r="P59" s="577"/>
      <c r="Q59" s="577"/>
      <c r="R59" s="577"/>
      <c r="S59" s="577"/>
      <c r="T59" s="577"/>
      <c r="U59" s="577"/>
      <c r="V59" s="577"/>
      <c r="W59" s="577"/>
    </row>
    <row r="60" spans="1:23" ht="11.25" customHeight="1">
      <c r="A60" s="575"/>
      <c r="B60" s="1299"/>
      <c r="C60" s="1299"/>
      <c r="D60" s="1299"/>
      <c r="E60" s="1299"/>
      <c r="F60" s="1299"/>
      <c r="G60" s="1300"/>
      <c r="H60" s="1301"/>
      <c r="I60" s="1301"/>
      <c r="J60" s="1301"/>
      <c r="K60" s="1301"/>
      <c r="L60" s="1301"/>
      <c r="M60" s="578"/>
      <c r="N60" s="577"/>
      <c r="O60" s="577"/>
      <c r="P60" s="577"/>
      <c r="Q60" s="577"/>
      <c r="R60" s="577"/>
      <c r="S60" s="577"/>
      <c r="T60" s="577"/>
      <c r="U60" s="577"/>
      <c r="V60" s="577"/>
      <c r="W60" s="577"/>
    </row>
    <row r="61" spans="1:23" ht="11.25" customHeight="1">
      <c r="A61" s="575"/>
      <c r="B61" s="1293"/>
      <c r="C61" s="1294"/>
      <c r="D61" s="1294"/>
      <c r="E61" s="1294"/>
      <c r="F61" s="1295"/>
      <c r="G61" s="1296"/>
      <c r="H61" s="1297"/>
      <c r="I61" s="1297"/>
      <c r="J61" s="1297"/>
      <c r="K61" s="1297"/>
      <c r="L61" s="1298"/>
      <c r="M61" s="577"/>
      <c r="N61" s="577"/>
      <c r="O61" s="577"/>
      <c r="P61" s="577"/>
      <c r="Q61" s="584"/>
      <c r="R61" s="577"/>
      <c r="S61" s="577"/>
      <c r="T61" s="577"/>
      <c r="U61" s="577"/>
      <c r="V61" s="577"/>
      <c r="W61" s="577"/>
    </row>
    <row r="62" spans="1:23" ht="11.25" hidden="1" customHeight="1">
      <c r="A62" s="578" t="s">
        <v>1785</v>
      </c>
      <c r="B62" s="1293"/>
      <c r="C62" s="1294"/>
      <c r="D62" s="1294"/>
      <c r="E62" s="1294"/>
      <c r="F62" s="1295"/>
      <c r="G62" s="1265"/>
      <c r="H62" s="1239"/>
      <c r="I62" s="1239"/>
      <c r="J62" s="1239"/>
      <c r="K62" s="1239"/>
      <c r="L62" s="1239"/>
      <c r="M62" s="577"/>
      <c r="N62" s="577"/>
      <c r="O62" s="577"/>
      <c r="P62" s="577"/>
      <c r="Q62" s="584"/>
      <c r="R62" s="577"/>
      <c r="S62" s="577"/>
      <c r="T62" s="577"/>
      <c r="U62" s="577"/>
      <c r="V62" s="577"/>
      <c r="W62" s="577"/>
    </row>
    <row r="63" spans="1:23" ht="11.25" hidden="1" customHeight="1">
      <c r="A63" s="578" t="s">
        <v>1786</v>
      </c>
      <c r="B63" s="1240"/>
      <c r="C63" s="1241"/>
      <c r="D63" s="1241"/>
      <c r="E63" s="1241"/>
      <c r="F63" s="1242"/>
      <c r="G63" s="1265"/>
      <c r="H63" s="1239"/>
      <c r="I63" s="1239"/>
      <c r="J63" s="1239"/>
      <c r="K63" s="1239"/>
      <c r="L63" s="1239"/>
      <c r="M63" s="577"/>
      <c r="N63" s="577"/>
      <c r="O63" s="577"/>
      <c r="P63" s="577"/>
      <c r="Q63" s="584"/>
      <c r="R63" s="577"/>
      <c r="S63" s="577"/>
      <c r="T63" s="577"/>
      <c r="U63" s="577"/>
      <c r="V63" s="577"/>
      <c r="W63" s="577"/>
    </row>
    <row r="64" spans="1:23" ht="11.25" customHeight="1">
      <c r="A64" s="1266" t="s">
        <v>1713</v>
      </c>
      <c r="B64" s="1267"/>
      <c r="C64" s="1267"/>
      <c r="D64" s="1267"/>
      <c r="E64" s="1267"/>
      <c r="F64" s="1267"/>
      <c r="G64" s="1267"/>
      <c r="H64" s="1267"/>
      <c r="I64" s="1267"/>
      <c r="J64" s="1267"/>
      <c r="K64" s="1267"/>
      <c r="L64" s="1268"/>
      <c r="M64" s="585" t="s">
        <v>1722</v>
      </c>
      <c r="N64" s="580"/>
      <c r="O64" s="580"/>
      <c r="P64" s="580"/>
      <c r="Q64" s="586"/>
      <c r="R64" s="580"/>
      <c r="S64" s="580"/>
      <c r="T64" s="580"/>
      <c r="U64" s="580"/>
      <c r="V64" s="580"/>
      <c r="W64" s="580"/>
    </row>
    <row r="65" spans="1:23" ht="11.25" customHeight="1">
      <c r="A65" s="578" t="s">
        <v>1715</v>
      </c>
      <c r="B65" s="1240" t="s">
        <v>1716</v>
      </c>
      <c r="C65" s="1241"/>
      <c r="D65" s="1241"/>
      <c r="E65" s="1241"/>
      <c r="F65" s="1241"/>
      <c r="G65" s="1241"/>
      <c r="H65" s="1241"/>
      <c r="I65" s="1242"/>
      <c r="J65" s="578" t="s">
        <v>1717</v>
      </c>
      <c r="K65" s="1237" t="s">
        <v>1718</v>
      </c>
      <c r="L65" s="1237"/>
      <c r="M65" s="578" t="s">
        <v>1719</v>
      </c>
      <c r="N65" s="1237" t="s">
        <v>1720</v>
      </c>
      <c r="O65" s="1237"/>
      <c r="P65" s="1237"/>
      <c r="Q65" s="1237"/>
      <c r="R65" s="1237"/>
      <c r="S65" s="1237"/>
      <c r="T65" s="1237"/>
      <c r="U65" s="1237"/>
      <c r="V65" s="1237"/>
      <c r="W65" s="1237"/>
    </row>
    <row r="66" spans="1:23" ht="11.25" customHeight="1">
      <c r="A66" s="578" t="s">
        <v>1714</v>
      </c>
      <c r="B66" s="1222" t="s">
        <v>1721</v>
      </c>
      <c r="C66" s="1223"/>
      <c r="D66" s="1223"/>
      <c r="E66" s="1223"/>
      <c r="F66" s="1223"/>
      <c r="G66" s="1223"/>
      <c r="H66" s="1223"/>
      <c r="I66" s="1224"/>
      <c r="J66" s="578" t="s">
        <v>1722</v>
      </c>
      <c r="K66" s="1303" t="s">
        <v>1723</v>
      </c>
      <c r="L66" s="1303"/>
      <c r="M66" s="578" t="s">
        <v>1724</v>
      </c>
      <c r="N66" s="1303" t="s">
        <v>1725</v>
      </c>
      <c r="O66" s="1303"/>
      <c r="P66" s="1303"/>
      <c r="Q66" s="1303"/>
      <c r="R66" s="1303"/>
      <c r="S66" s="1303"/>
      <c r="T66" s="1303"/>
      <c r="U66" s="1303"/>
      <c r="V66" s="1303"/>
      <c r="W66" s="1303"/>
    </row>
    <row r="67" spans="1:23" ht="11.25" customHeight="1">
      <c r="A67" s="578" t="s">
        <v>1726</v>
      </c>
      <c r="B67" s="1240" t="s">
        <v>1727</v>
      </c>
      <c r="C67" s="1241"/>
      <c r="D67" s="1241"/>
      <c r="E67" s="1241"/>
      <c r="F67" s="1241"/>
      <c r="G67" s="1241"/>
      <c r="H67" s="1241"/>
      <c r="I67" s="1242"/>
      <c r="J67" s="578" t="s">
        <v>1728</v>
      </c>
      <c r="K67" s="1237" t="s">
        <v>1729</v>
      </c>
      <c r="L67" s="1237"/>
      <c r="M67" s="575"/>
      <c r="N67" s="1302"/>
      <c r="O67" s="1302"/>
      <c r="P67" s="1302"/>
      <c r="Q67" s="1302"/>
      <c r="R67" s="1302"/>
      <c r="S67" s="1302"/>
      <c r="T67" s="1302"/>
      <c r="U67" s="1302"/>
      <c r="V67" s="1302"/>
      <c r="W67" s="1302"/>
    </row>
  </sheetData>
  <mergeCells count="137">
    <mergeCell ref="B67:I67"/>
    <mergeCell ref="K67:L67"/>
    <mergeCell ref="N67:W67"/>
    <mergeCell ref="A64:L64"/>
    <mergeCell ref="B65:I65"/>
    <mergeCell ref="K65:L65"/>
    <mergeCell ref="N65:W65"/>
    <mergeCell ref="B66:I66"/>
    <mergeCell ref="K66:L66"/>
    <mergeCell ref="N66:W66"/>
    <mergeCell ref="B61:F61"/>
    <mergeCell ref="G61:L61"/>
    <mergeCell ref="B62:F62"/>
    <mergeCell ref="G62:L62"/>
    <mergeCell ref="B63:F63"/>
    <mergeCell ref="G63:L63"/>
    <mergeCell ref="B58:F58"/>
    <mergeCell ref="G58:L58"/>
    <mergeCell ref="B59:F59"/>
    <mergeCell ref="G59:L59"/>
    <mergeCell ref="B60:F60"/>
    <mergeCell ref="G60:L60"/>
    <mergeCell ref="B55:F55"/>
    <mergeCell ref="G55:L55"/>
    <mergeCell ref="B56:F56"/>
    <mergeCell ref="G56:L56"/>
    <mergeCell ref="B57:F57"/>
    <mergeCell ref="G57:L57"/>
    <mergeCell ref="A51:D51"/>
    <mergeCell ref="E51:K51"/>
    <mergeCell ref="A52:D52"/>
    <mergeCell ref="E52:K52"/>
    <mergeCell ref="A53:L53"/>
    <mergeCell ref="M53:W54"/>
    <mergeCell ref="B54:F54"/>
    <mergeCell ref="G54:L54"/>
    <mergeCell ref="A48:D48"/>
    <mergeCell ref="E48:K48"/>
    <mergeCell ref="A49:D49"/>
    <mergeCell ref="E49:K49"/>
    <mergeCell ref="A50:D50"/>
    <mergeCell ref="E50:K50"/>
    <mergeCell ref="A45:D45"/>
    <mergeCell ref="E45:K45"/>
    <mergeCell ref="A46:D46"/>
    <mergeCell ref="E46:K46"/>
    <mergeCell ref="A47:D47"/>
    <mergeCell ref="E47:K47"/>
    <mergeCell ref="A42:D42"/>
    <mergeCell ref="E42:K42"/>
    <mergeCell ref="A43:D43"/>
    <mergeCell ref="E43:K43"/>
    <mergeCell ref="A44:D44"/>
    <mergeCell ref="E44:K44"/>
    <mergeCell ref="A39:D39"/>
    <mergeCell ref="E39:K39"/>
    <mergeCell ref="A40:D40"/>
    <mergeCell ref="E40:K40"/>
    <mergeCell ref="A41:D41"/>
    <mergeCell ref="E41:K41"/>
    <mergeCell ref="A35:D35"/>
    <mergeCell ref="E35:K35"/>
    <mergeCell ref="A36:K36"/>
    <mergeCell ref="A37:D37"/>
    <mergeCell ref="E37:K37"/>
    <mergeCell ref="A38:D38"/>
    <mergeCell ref="E38:K38"/>
    <mergeCell ref="A31:D31"/>
    <mergeCell ref="E31:K31"/>
    <mergeCell ref="A32:K32"/>
    <mergeCell ref="A33:D33"/>
    <mergeCell ref="E33:K33"/>
    <mergeCell ref="A34:K34"/>
    <mergeCell ref="A27:D27"/>
    <mergeCell ref="E27:K27"/>
    <mergeCell ref="A28:D28"/>
    <mergeCell ref="E28:K28"/>
    <mergeCell ref="A29:K29"/>
    <mergeCell ref="A30:D30"/>
    <mergeCell ref="E30:K30"/>
    <mergeCell ref="A23:D23"/>
    <mergeCell ref="E23:K23"/>
    <mergeCell ref="A24:K24"/>
    <mergeCell ref="A25:D25"/>
    <mergeCell ref="E25:K25"/>
    <mergeCell ref="A26:D26"/>
    <mergeCell ref="E26:K26"/>
    <mergeCell ref="A19:D19"/>
    <mergeCell ref="E19:K19"/>
    <mergeCell ref="A20:K20"/>
    <mergeCell ref="A21:D21"/>
    <mergeCell ref="E21:K21"/>
    <mergeCell ref="A22:D22"/>
    <mergeCell ref="E22:K22"/>
    <mergeCell ref="A15:D15"/>
    <mergeCell ref="E15:K15"/>
    <mergeCell ref="A16:D16"/>
    <mergeCell ref="E16:K16"/>
    <mergeCell ref="A17:K17"/>
    <mergeCell ref="A18:D18"/>
    <mergeCell ref="E18:K18"/>
    <mergeCell ref="A11:K11"/>
    <mergeCell ref="A12:D12"/>
    <mergeCell ref="E12:K12"/>
    <mergeCell ref="A13:D13"/>
    <mergeCell ref="E13:K13"/>
    <mergeCell ref="A14:K14"/>
    <mergeCell ref="A8:D8"/>
    <mergeCell ref="E8:K8"/>
    <mergeCell ref="A9:K9"/>
    <mergeCell ref="A10:D10"/>
    <mergeCell ref="E10:K10"/>
    <mergeCell ref="Q5:Q7"/>
    <mergeCell ref="R5:R7"/>
    <mergeCell ref="S5:S7"/>
    <mergeCell ref="T5:T7"/>
    <mergeCell ref="A5:B5"/>
    <mergeCell ref="C5:D5"/>
    <mergeCell ref="E5:K7"/>
    <mergeCell ref="L5:L7"/>
    <mergeCell ref="M5:M7"/>
    <mergeCell ref="N5:N7"/>
    <mergeCell ref="O5:O7"/>
    <mergeCell ref="P5:P7"/>
    <mergeCell ref="W5:W7"/>
    <mergeCell ref="A6:D7"/>
    <mergeCell ref="U5:U7"/>
    <mergeCell ref="V5:V7"/>
    <mergeCell ref="A1:I1"/>
    <mergeCell ref="J1:L1"/>
    <mergeCell ref="N1:W3"/>
    <mergeCell ref="A2:I2"/>
    <mergeCell ref="J2:L2"/>
    <mergeCell ref="A3:I3"/>
    <mergeCell ref="J3:L3"/>
    <mergeCell ref="A4:L4"/>
    <mergeCell ref="M4:W4"/>
  </mergeCells>
  <conditionalFormatting sqref="L8 L30:L52">
    <cfRule type="notContainsBlanks" dxfId="12" priority="15">
      <formula>LEN(TRIM(L8))&gt;0</formula>
    </cfRule>
  </conditionalFormatting>
  <conditionalFormatting sqref="L9">
    <cfRule type="notContainsBlanks" dxfId="11" priority="14">
      <formula>LEN(TRIM(#REF!))&gt;0</formula>
    </cfRule>
  </conditionalFormatting>
  <conditionalFormatting sqref="L10">
    <cfRule type="notContainsBlanks" dxfId="10" priority="17">
      <formula>LEN(TRIM(L10))&gt;0</formula>
    </cfRule>
  </conditionalFormatting>
  <conditionalFormatting sqref="L11">
    <cfRule type="notContainsBlanks" dxfId="9" priority="65">
      <formula>LEN(TRIM(#REF!))&gt;0</formula>
    </cfRule>
  </conditionalFormatting>
  <conditionalFormatting sqref="L12:L13">
    <cfRule type="notContainsBlanks" dxfId="8" priority="16">
      <formula>LEN(TRIM(L12))&gt;0</formula>
    </cfRule>
  </conditionalFormatting>
  <conditionalFormatting sqref="L14">
    <cfRule type="notContainsBlanks" dxfId="7" priority="63">
      <formula>LEN(TRIM(#REF!))&gt;0</formula>
    </cfRule>
  </conditionalFormatting>
  <conditionalFormatting sqref="L15:L16">
    <cfRule type="notContainsBlanks" dxfId="6" priority="66">
      <formula>LEN(TRIM(L15))&gt;0</formula>
    </cfRule>
  </conditionalFormatting>
  <conditionalFormatting sqref="L17">
    <cfRule type="notContainsBlanks" dxfId="5" priority="62">
      <formula>LEN(TRIM(#REF!))&gt;0</formula>
    </cfRule>
  </conditionalFormatting>
  <conditionalFormatting sqref="L18:L19">
    <cfRule type="notContainsBlanks" dxfId="4" priority="64">
      <formula>LEN(TRIM(L18))&gt;0</formula>
    </cfRule>
  </conditionalFormatting>
  <conditionalFormatting sqref="L20">
    <cfRule type="notContainsBlanks" dxfId="3" priority="61">
      <formula>LEN(TRIM(#REF!))&gt;0</formula>
    </cfRule>
  </conditionalFormatting>
  <conditionalFormatting sqref="L21:L28">
    <cfRule type="notContainsBlanks" dxfId="2" priority="1">
      <formula>LEN(TRIM(L21))&gt;0</formula>
    </cfRule>
  </conditionalFormatting>
  <conditionalFormatting sqref="L29">
    <cfRule type="notContainsBlanks" dxfId="1" priority="60">
      <formula>LEN(TRIM(#REF!))&gt;0</formula>
    </cfRule>
  </conditionalFormatting>
  <conditionalFormatting sqref="M55:M57">
    <cfRule type="dataBar" priority="20">
      <dataBar>
        <cfvo type="min"/>
        <cfvo type="max"/>
        <color rgb="FF638EC6"/>
      </dataBar>
      <extLst>
        <ext xmlns:x14="http://schemas.microsoft.com/office/spreadsheetml/2009/9/main" uri="{B025F937-C7B1-47D3-B67F-A62EFF666E3E}">
          <x14:id>{BF063F53-CEB7-4274-94A4-E5916ADF4702}</x14:id>
        </ext>
      </extLst>
    </cfRule>
    <cfRule type="colorScale" priority="21">
      <colorScale>
        <cfvo type="min"/>
        <cfvo type="max"/>
        <color rgb="FFFF7128"/>
        <color rgb="FFFFEF9C"/>
      </colorScale>
    </cfRule>
  </conditionalFormatting>
  <conditionalFormatting sqref="M61">
    <cfRule type="colorScale" priority="57">
      <colorScale>
        <cfvo type="min"/>
        <cfvo type="max"/>
        <color rgb="FFFF7128"/>
        <color rgb="FFFFEF9C"/>
      </colorScale>
    </cfRule>
    <cfRule type="dataBar" priority="56">
      <dataBar>
        <cfvo type="min"/>
        <cfvo type="max"/>
        <color rgb="FF638EC6"/>
      </dataBar>
      <extLst>
        <ext xmlns:x14="http://schemas.microsoft.com/office/spreadsheetml/2009/9/main" uri="{B025F937-C7B1-47D3-B67F-A62EFF666E3E}">
          <x14:id>{1E8FAE7C-5AB9-444A-8BFD-232441F29B0A}</x14:id>
        </ext>
      </extLst>
    </cfRule>
  </conditionalFormatting>
  <conditionalFormatting sqref="M62:M64">
    <cfRule type="colorScale" priority="59">
      <colorScale>
        <cfvo type="min"/>
        <cfvo type="max"/>
        <color rgb="FFFF7128"/>
        <color rgb="FFFFEF9C"/>
      </colorScale>
    </cfRule>
    <cfRule type="dataBar" priority="58">
      <dataBar>
        <cfvo type="min"/>
        <cfvo type="max"/>
        <color rgb="FF638EC6"/>
      </dataBar>
      <extLst>
        <ext xmlns:x14="http://schemas.microsoft.com/office/spreadsheetml/2009/9/main" uri="{B025F937-C7B1-47D3-B67F-A62EFF666E3E}">
          <x14:id>{A39C6820-6676-4B28-8FEC-C505B4D891AB}</x14:id>
        </ext>
      </extLst>
    </cfRule>
  </conditionalFormatting>
  <conditionalFormatting sqref="M59:N59 M58">
    <cfRule type="colorScale" priority="19">
      <colorScale>
        <cfvo type="min"/>
        <cfvo type="max"/>
        <color rgb="FFFF7128"/>
        <color rgb="FFFFEF9C"/>
      </colorScale>
    </cfRule>
    <cfRule type="dataBar" priority="18">
      <dataBar>
        <cfvo type="min"/>
        <cfvo type="max"/>
        <color rgb="FF638EC6"/>
      </dataBar>
      <extLst>
        <ext xmlns:x14="http://schemas.microsoft.com/office/spreadsheetml/2009/9/main" uri="{B025F937-C7B1-47D3-B67F-A62EFF666E3E}">
          <x14:id>{0430D38F-D11F-4C95-BE7F-CB8A3F0AE962}</x14:id>
        </ext>
      </extLst>
    </cfRule>
  </conditionalFormatting>
  <conditionalFormatting sqref="N55:N58">
    <cfRule type="colorScale" priority="13">
      <colorScale>
        <cfvo type="min"/>
        <cfvo type="max"/>
        <color rgb="FFFF7128"/>
        <color rgb="FFFFEF9C"/>
      </colorScale>
    </cfRule>
    <cfRule type="dataBar" priority="12">
      <dataBar>
        <cfvo type="min"/>
        <cfvo type="max"/>
        <color rgb="FF638EC6"/>
      </dataBar>
      <extLst>
        <ext xmlns:x14="http://schemas.microsoft.com/office/spreadsheetml/2009/9/main" uri="{B025F937-C7B1-47D3-B67F-A62EFF666E3E}">
          <x14:id>{3199BF9B-E5CC-430D-A397-34E1B993FBC3}</x14:id>
        </ext>
      </extLst>
    </cfRule>
  </conditionalFormatting>
  <conditionalFormatting sqref="N60">
    <cfRule type="dataBar" priority="50">
      <dataBar>
        <cfvo type="min"/>
        <cfvo type="max"/>
        <color rgb="FF638EC6"/>
      </dataBar>
      <extLst>
        <ext xmlns:x14="http://schemas.microsoft.com/office/spreadsheetml/2009/9/main" uri="{B025F937-C7B1-47D3-B67F-A62EFF666E3E}">
          <x14:id>{D0058801-13FC-4C17-A442-1ACC1DBBE7C2}</x14:id>
        </ext>
      </extLst>
    </cfRule>
    <cfRule type="colorScale" priority="51">
      <colorScale>
        <cfvo type="min"/>
        <cfvo type="max"/>
        <color rgb="FFFF7128"/>
        <color rgb="FFFFEF9C"/>
      </colorScale>
    </cfRule>
  </conditionalFormatting>
  <conditionalFormatting sqref="N62:N64">
    <cfRule type="colorScale" priority="55">
      <colorScale>
        <cfvo type="min"/>
        <cfvo type="max"/>
        <color rgb="FFFF7128"/>
        <color rgb="FFFFEF9C"/>
      </colorScale>
    </cfRule>
    <cfRule type="dataBar" priority="54">
      <dataBar>
        <cfvo type="min"/>
        <cfvo type="max"/>
        <color rgb="FF638EC6"/>
      </dataBar>
      <extLst>
        <ext xmlns:x14="http://schemas.microsoft.com/office/spreadsheetml/2009/9/main" uri="{B025F937-C7B1-47D3-B67F-A62EFF666E3E}">
          <x14:id>{951FB6C9-8DE8-4D64-992E-067BA860F7BF}</x14:id>
        </ext>
      </extLst>
    </cfRule>
  </conditionalFormatting>
  <conditionalFormatting sqref="N61:P61">
    <cfRule type="colorScale" priority="53">
      <colorScale>
        <cfvo type="min"/>
        <cfvo type="max"/>
        <color rgb="FFFF7128"/>
        <color rgb="FFFFEF9C"/>
      </colorScale>
    </cfRule>
    <cfRule type="dataBar" priority="52">
      <dataBar>
        <cfvo type="min"/>
        <cfvo type="max"/>
        <color rgb="FF638EC6"/>
      </dataBar>
      <extLst>
        <ext xmlns:x14="http://schemas.microsoft.com/office/spreadsheetml/2009/9/main" uri="{B025F937-C7B1-47D3-B67F-A62EFF666E3E}">
          <x14:id>{9B06364F-7F3B-4B42-816D-D6FCDC7E92D9}</x14:id>
        </ext>
      </extLst>
    </cfRule>
  </conditionalFormatting>
  <conditionalFormatting sqref="O55:O59">
    <cfRule type="colorScale" priority="7">
      <colorScale>
        <cfvo type="min"/>
        <cfvo type="max"/>
        <color rgb="FFFF7128"/>
        <color rgb="FFFFEF9C"/>
      </colorScale>
    </cfRule>
    <cfRule type="dataBar" priority="6">
      <dataBar>
        <cfvo type="min"/>
        <cfvo type="max"/>
        <color rgb="FF638EC6"/>
      </dataBar>
      <extLst>
        <ext xmlns:x14="http://schemas.microsoft.com/office/spreadsheetml/2009/9/main" uri="{B025F937-C7B1-47D3-B67F-A62EFF666E3E}">
          <x14:id>{6830E3C3-FA88-4CD7-8F66-5B490E2D3EBD}</x14:id>
        </ext>
      </extLst>
    </cfRule>
  </conditionalFormatting>
  <conditionalFormatting sqref="O62:O64">
    <cfRule type="dataBar" priority="10">
      <dataBar>
        <cfvo type="min"/>
        <cfvo type="max"/>
        <color rgb="FF638EC6"/>
      </dataBar>
      <extLst>
        <ext xmlns:x14="http://schemas.microsoft.com/office/spreadsheetml/2009/9/main" uri="{B025F937-C7B1-47D3-B67F-A62EFF666E3E}">
          <x14:id>{453F4003-EABD-4C4B-BA4B-727CB173D7A6}</x14:id>
        </ext>
      </extLst>
    </cfRule>
    <cfRule type="colorScale" priority="11">
      <colorScale>
        <cfvo type="min"/>
        <cfvo type="max"/>
        <color rgb="FFFF7128"/>
        <color rgb="FFFFEF9C"/>
      </colorScale>
    </cfRule>
  </conditionalFormatting>
  <conditionalFormatting sqref="O60:P60">
    <cfRule type="colorScale" priority="9">
      <colorScale>
        <cfvo type="min"/>
        <cfvo type="max"/>
        <color rgb="FFFF7128"/>
        <color rgb="FFFFEF9C"/>
      </colorScale>
    </cfRule>
    <cfRule type="dataBar" priority="8">
      <dataBar>
        <cfvo type="min"/>
        <cfvo type="max"/>
        <color rgb="FF638EC6"/>
      </dataBar>
      <extLst>
        <ext xmlns:x14="http://schemas.microsoft.com/office/spreadsheetml/2009/9/main" uri="{B025F937-C7B1-47D3-B67F-A62EFF666E3E}">
          <x14:id>{5326ADE3-2E1A-4758-80EA-7EF5E4C81C04}</x14:id>
        </ext>
      </extLst>
    </cfRule>
  </conditionalFormatting>
  <conditionalFormatting sqref="P55:P59">
    <cfRule type="colorScale" priority="3">
      <colorScale>
        <cfvo type="min"/>
        <cfvo type="max"/>
        <color rgb="FFFF7128"/>
        <color rgb="FFFFEF9C"/>
      </colorScale>
    </cfRule>
    <cfRule type="dataBar" priority="2">
      <dataBar>
        <cfvo type="min"/>
        <cfvo type="max"/>
        <color rgb="FF638EC6"/>
      </dataBar>
      <extLst>
        <ext xmlns:x14="http://schemas.microsoft.com/office/spreadsheetml/2009/9/main" uri="{B025F937-C7B1-47D3-B67F-A62EFF666E3E}">
          <x14:id>{B37280C1-1CC0-4BAF-B192-DFD044C5E1B3}</x14:id>
        </ext>
      </extLst>
    </cfRule>
  </conditionalFormatting>
  <conditionalFormatting sqref="P62:P64">
    <cfRule type="colorScale" priority="5">
      <colorScale>
        <cfvo type="min"/>
        <cfvo type="max"/>
        <color rgb="FFFF7128"/>
        <color rgb="FFFFEF9C"/>
      </colorScale>
    </cfRule>
    <cfRule type="dataBar" priority="4">
      <dataBar>
        <cfvo type="min"/>
        <cfvo type="max"/>
        <color rgb="FF638EC6"/>
      </dataBar>
      <extLst>
        <ext xmlns:x14="http://schemas.microsoft.com/office/spreadsheetml/2009/9/main" uri="{B025F937-C7B1-47D3-B67F-A62EFF666E3E}">
          <x14:id>{D6107DC4-34DD-4B7C-9142-2BF8133586D2}</x14:id>
        </ext>
      </extLst>
    </cfRule>
  </conditionalFormatting>
  <conditionalFormatting sqref="Q55">
    <cfRule type="colorScale" priority="45">
      <colorScale>
        <cfvo type="min"/>
        <cfvo type="max"/>
        <color rgb="FFFF7128"/>
        <color rgb="FFFFEF9C"/>
      </colorScale>
    </cfRule>
    <cfRule type="dataBar" priority="44">
      <dataBar>
        <cfvo type="min"/>
        <cfvo type="max"/>
        <color rgb="FF638EC6"/>
      </dataBar>
      <extLst>
        <ext xmlns:x14="http://schemas.microsoft.com/office/spreadsheetml/2009/9/main" uri="{B025F937-C7B1-47D3-B67F-A62EFF666E3E}">
          <x14:id>{10DD71E9-8A99-4462-BD72-07A5C8D3CB67}</x14:id>
        </ext>
      </extLst>
    </cfRule>
  </conditionalFormatting>
  <conditionalFormatting sqref="Q56:Q60">
    <cfRule type="colorScale" priority="43">
      <colorScale>
        <cfvo type="min"/>
        <cfvo type="max"/>
        <color rgb="FFFF7128"/>
        <color rgb="FFFFEF9C"/>
      </colorScale>
    </cfRule>
    <cfRule type="dataBar" priority="42">
      <dataBar>
        <cfvo type="min"/>
        <cfvo type="max"/>
        <color rgb="FF638EC6"/>
      </dataBar>
      <extLst>
        <ext xmlns:x14="http://schemas.microsoft.com/office/spreadsheetml/2009/9/main" uri="{B025F937-C7B1-47D3-B67F-A62EFF666E3E}">
          <x14:id>{0F1AD408-FA36-4F8B-ACAE-124598A63C37}</x14:id>
        </ext>
      </extLst>
    </cfRule>
  </conditionalFormatting>
  <conditionalFormatting sqref="Q61">
    <cfRule type="colorScale" priority="47">
      <colorScale>
        <cfvo type="min"/>
        <cfvo type="max"/>
        <color rgb="FFFF7128"/>
        <color rgb="FFFFEF9C"/>
      </colorScale>
    </cfRule>
    <cfRule type="dataBar" priority="46">
      <dataBar>
        <cfvo type="min"/>
        <cfvo type="max"/>
        <color rgb="FF638EC6"/>
      </dataBar>
      <extLst>
        <ext xmlns:x14="http://schemas.microsoft.com/office/spreadsheetml/2009/9/main" uri="{B025F937-C7B1-47D3-B67F-A62EFF666E3E}">
          <x14:id>{8A11F4E9-6DC5-47EA-8AA5-E5443D93C2F9}</x14:id>
        </ext>
      </extLst>
    </cfRule>
  </conditionalFormatting>
  <conditionalFormatting sqref="Q62:Q64">
    <cfRule type="dataBar" priority="48">
      <dataBar>
        <cfvo type="min"/>
        <cfvo type="max"/>
        <color rgb="FF638EC6"/>
      </dataBar>
      <extLst>
        <ext xmlns:x14="http://schemas.microsoft.com/office/spreadsheetml/2009/9/main" uri="{B025F937-C7B1-47D3-B67F-A62EFF666E3E}">
          <x14:id>{C8C3DCDD-FF7D-47D2-A02F-6AFEDD24CE17}</x14:id>
        </ext>
      </extLst>
    </cfRule>
    <cfRule type="colorScale" priority="49">
      <colorScale>
        <cfvo type="min"/>
        <cfvo type="max"/>
        <color rgb="FFFF7128"/>
        <color rgb="FFFFEF9C"/>
      </colorScale>
    </cfRule>
  </conditionalFormatting>
  <conditionalFormatting sqref="R56:R58 U56:W58">
    <cfRule type="dataBar" priority="73">
      <dataBar>
        <cfvo type="min"/>
        <cfvo type="max"/>
        <color rgb="FF638EC6"/>
      </dataBar>
      <extLst>
        <ext xmlns:x14="http://schemas.microsoft.com/office/spreadsheetml/2009/9/main" uri="{B025F937-C7B1-47D3-B67F-A62EFF666E3E}">
          <x14:id>{85845787-C2C9-46E7-982C-437B690745CB}</x14:id>
        </ext>
      </extLst>
    </cfRule>
    <cfRule type="colorScale" priority="74">
      <colorScale>
        <cfvo type="min"/>
        <cfvo type="max"/>
        <color rgb="FFFF7128"/>
        <color rgb="FFFFEF9C"/>
      </colorScale>
    </cfRule>
  </conditionalFormatting>
  <conditionalFormatting sqref="R59 R61 U61:W61 U59:W59">
    <cfRule type="dataBar" priority="71">
      <dataBar>
        <cfvo type="min"/>
        <cfvo type="max"/>
        <color rgb="FF638EC6"/>
      </dataBar>
      <extLst>
        <ext xmlns:x14="http://schemas.microsoft.com/office/spreadsheetml/2009/9/main" uri="{B025F937-C7B1-47D3-B67F-A62EFF666E3E}">
          <x14:id>{756500F8-776F-4DFA-93DD-99AD90B838D1}</x14:id>
        </ext>
      </extLst>
    </cfRule>
    <cfRule type="colorScale" priority="72">
      <colorScale>
        <cfvo type="min"/>
        <cfvo type="max"/>
        <color rgb="FFFF7128"/>
        <color rgb="FFFFEF9C"/>
      </colorScale>
    </cfRule>
  </conditionalFormatting>
  <conditionalFormatting sqref="R62:R64 U62:W64">
    <cfRule type="dataBar" priority="67">
      <dataBar>
        <cfvo type="min"/>
        <cfvo type="max"/>
        <color rgb="FF638EC6"/>
      </dataBar>
      <extLst>
        <ext xmlns:x14="http://schemas.microsoft.com/office/spreadsheetml/2009/9/main" uri="{B025F937-C7B1-47D3-B67F-A62EFF666E3E}">
          <x14:id>{9E07E03A-9A9B-4486-9513-7F4212F8CF24}</x14:id>
        </ext>
      </extLst>
    </cfRule>
    <cfRule type="colorScale" priority="68">
      <colorScale>
        <cfvo type="min"/>
        <cfvo type="max"/>
        <color rgb="FFFF7128"/>
        <color rgb="FFFFEF9C"/>
      </colorScale>
    </cfRule>
  </conditionalFormatting>
  <conditionalFormatting sqref="S55">
    <cfRule type="colorScale" priority="35">
      <colorScale>
        <cfvo type="min"/>
        <cfvo type="max"/>
        <color rgb="FFFF7128"/>
        <color rgb="FFFFEF9C"/>
      </colorScale>
    </cfRule>
    <cfRule type="dataBar" priority="34">
      <dataBar>
        <cfvo type="min"/>
        <cfvo type="max"/>
        <color rgb="FF638EC6"/>
      </dataBar>
      <extLst>
        <ext xmlns:x14="http://schemas.microsoft.com/office/spreadsheetml/2009/9/main" uri="{B025F937-C7B1-47D3-B67F-A62EFF666E3E}">
          <x14:id>{73418985-5BE0-4E54-A484-525CB2ACB52E}</x14:id>
        </ext>
      </extLst>
    </cfRule>
  </conditionalFormatting>
  <conditionalFormatting sqref="S56:S58">
    <cfRule type="dataBar" priority="38">
      <dataBar>
        <cfvo type="min"/>
        <cfvo type="max"/>
        <color rgb="FF638EC6"/>
      </dataBar>
      <extLst>
        <ext xmlns:x14="http://schemas.microsoft.com/office/spreadsheetml/2009/9/main" uri="{B025F937-C7B1-47D3-B67F-A62EFF666E3E}">
          <x14:id>{5569A18A-9F3C-43DF-98FA-1583B7D3335F}</x14:id>
        </ext>
      </extLst>
    </cfRule>
    <cfRule type="colorScale" priority="39">
      <colorScale>
        <cfvo type="min"/>
        <cfvo type="max"/>
        <color rgb="FFFF7128"/>
        <color rgb="FFFFEF9C"/>
      </colorScale>
    </cfRule>
  </conditionalFormatting>
  <conditionalFormatting sqref="S61 S59">
    <cfRule type="colorScale" priority="37">
      <colorScale>
        <cfvo type="min"/>
        <cfvo type="max"/>
        <color rgb="FFFF7128"/>
        <color rgb="FFFFEF9C"/>
      </colorScale>
    </cfRule>
    <cfRule type="dataBar" priority="36">
      <dataBar>
        <cfvo type="min"/>
        <cfvo type="max"/>
        <color rgb="FF638EC6"/>
      </dataBar>
      <extLst>
        <ext xmlns:x14="http://schemas.microsoft.com/office/spreadsheetml/2009/9/main" uri="{B025F937-C7B1-47D3-B67F-A62EFF666E3E}">
          <x14:id>{15CB0F4E-1283-478B-AC07-7C1BF55CA55B}</x14:id>
        </ext>
      </extLst>
    </cfRule>
  </conditionalFormatting>
  <conditionalFormatting sqref="S60">
    <cfRule type="dataBar" priority="40">
      <dataBar>
        <cfvo type="min"/>
        <cfvo type="max"/>
        <color rgb="FF638EC6"/>
      </dataBar>
      <extLst>
        <ext xmlns:x14="http://schemas.microsoft.com/office/spreadsheetml/2009/9/main" uri="{B025F937-C7B1-47D3-B67F-A62EFF666E3E}">
          <x14:id>{B55948CB-D3A4-44BF-943D-1FE19B9FAE40}</x14:id>
        </ext>
      </extLst>
    </cfRule>
    <cfRule type="colorScale" priority="41">
      <colorScale>
        <cfvo type="min"/>
        <cfvo type="max"/>
        <color rgb="FFFF7128"/>
        <color rgb="FFFFEF9C"/>
      </colorScale>
    </cfRule>
  </conditionalFormatting>
  <conditionalFormatting sqref="S62:S64">
    <cfRule type="colorScale" priority="33">
      <colorScale>
        <cfvo type="min"/>
        <cfvo type="max"/>
        <color rgb="FFFF7128"/>
        <color rgb="FFFFEF9C"/>
      </colorScale>
    </cfRule>
    <cfRule type="dataBar" priority="32">
      <dataBar>
        <cfvo type="min"/>
        <cfvo type="max"/>
        <color rgb="FF638EC6"/>
      </dataBar>
      <extLst>
        <ext xmlns:x14="http://schemas.microsoft.com/office/spreadsheetml/2009/9/main" uri="{B025F937-C7B1-47D3-B67F-A62EFF666E3E}">
          <x14:id>{B6411E2F-9361-4FC9-9D0F-BAE0CA812AE3}</x14:id>
        </ext>
      </extLst>
    </cfRule>
  </conditionalFormatting>
  <conditionalFormatting sqref="T55">
    <cfRule type="colorScale" priority="25">
      <colorScale>
        <cfvo type="min"/>
        <cfvo type="max"/>
        <color rgb="FFFF7128"/>
        <color rgb="FFFFEF9C"/>
      </colorScale>
    </cfRule>
    <cfRule type="dataBar" priority="24">
      <dataBar>
        <cfvo type="min"/>
        <cfvo type="max"/>
        <color rgb="FF638EC6"/>
      </dataBar>
      <extLst>
        <ext xmlns:x14="http://schemas.microsoft.com/office/spreadsheetml/2009/9/main" uri="{B025F937-C7B1-47D3-B67F-A62EFF666E3E}">
          <x14:id>{029F1802-79F3-4771-84ED-AB6663C926BC}</x14:id>
        </ext>
      </extLst>
    </cfRule>
  </conditionalFormatting>
  <conditionalFormatting sqref="T56:T58">
    <cfRule type="colorScale" priority="29">
      <colorScale>
        <cfvo type="min"/>
        <cfvo type="max"/>
        <color rgb="FFFF7128"/>
        <color rgb="FFFFEF9C"/>
      </colorScale>
    </cfRule>
    <cfRule type="dataBar" priority="28">
      <dataBar>
        <cfvo type="min"/>
        <cfvo type="max"/>
        <color rgb="FF638EC6"/>
      </dataBar>
      <extLst>
        <ext xmlns:x14="http://schemas.microsoft.com/office/spreadsheetml/2009/9/main" uri="{B025F937-C7B1-47D3-B67F-A62EFF666E3E}">
          <x14:id>{C93E845A-47DA-474A-84AB-098979562A2E}</x14:id>
        </ext>
      </extLst>
    </cfRule>
  </conditionalFormatting>
  <conditionalFormatting sqref="T61 T59">
    <cfRule type="colorScale" priority="27">
      <colorScale>
        <cfvo type="min"/>
        <cfvo type="max"/>
        <color rgb="FFFF7128"/>
        <color rgb="FFFFEF9C"/>
      </colorScale>
    </cfRule>
    <cfRule type="dataBar" priority="26">
      <dataBar>
        <cfvo type="min"/>
        <cfvo type="max"/>
        <color rgb="FF638EC6"/>
      </dataBar>
      <extLst>
        <ext xmlns:x14="http://schemas.microsoft.com/office/spreadsheetml/2009/9/main" uri="{B025F937-C7B1-47D3-B67F-A62EFF666E3E}">
          <x14:id>{22288A8F-4D62-4836-90AA-410AF2CB03C3}</x14:id>
        </ext>
      </extLst>
    </cfRule>
  </conditionalFormatting>
  <conditionalFormatting sqref="T60">
    <cfRule type="dataBar" priority="30">
      <dataBar>
        <cfvo type="min"/>
        <cfvo type="max"/>
        <color rgb="FF638EC6"/>
      </dataBar>
      <extLst>
        <ext xmlns:x14="http://schemas.microsoft.com/office/spreadsheetml/2009/9/main" uri="{B025F937-C7B1-47D3-B67F-A62EFF666E3E}">
          <x14:id>{306A2BCC-0AE1-4ACA-A6DD-F1973AA45C69}</x14:id>
        </ext>
      </extLst>
    </cfRule>
    <cfRule type="colorScale" priority="31">
      <colorScale>
        <cfvo type="min"/>
        <cfvo type="max"/>
        <color rgb="FFFF7128"/>
        <color rgb="FFFFEF9C"/>
      </colorScale>
    </cfRule>
  </conditionalFormatting>
  <conditionalFormatting sqref="T62:T64">
    <cfRule type="colorScale" priority="23">
      <colorScale>
        <cfvo type="min"/>
        <cfvo type="max"/>
        <color rgb="FFFF7128"/>
        <color rgb="FFFFEF9C"/>
      </colorScale>
    </cfRule>
    <cfRule type="dataBar" priority="22">
      <dataBar>
        <cfvo type="min"/>
        <cfvo type="max"/>
        <color rgb="FF638EC6"/>
      </dataBar>
      <extLst>
        <ext xmlns:x14="http://schemas.microsoft.com/office/spreadsheetml/2009/9/main" uri="{B025F937-C7B1-47D3-B67F-A62EFF666E3E}">
          <x14:id>{CB9607E8-D4DC-4F0D-BB80-C00CC8A87673}</x14:id>
        </ext>
      </extLst>
    </cfRule>
  </conditionalFormatting>
  <conditionalFormatting sqref="U55:W55 R55">
    <cfRule type="dataBar" priority="69">
      <dataBar>
        <cfvo type="min"/>
        <cfvo type="max"/>
        <color rgb="FF638EC6"/>
      </dataBar>
      <extLst>
        <ext xmlns:x14="http://schemas.microsoft.com/office/spreadsheetml/2009/9/main" uri="{B025F937-C7B1-47D3-B67F-A62EFF666E3E}">
          <x14:id>{BD7B2208-724E-49DB-A9A5-9C2CEF469049}</x14:id>
        </ext>
      </extLst>
    </cfRule>
    <cfRule type="colorScale" priority="70">
      <colorScale>
        <cfvo type="min"/>
        <cfvo type="max"/>
        <color rgb="FFFF7128"/>
        <color rgb="FFFFEF9C"/>
      </colorScale>
    </cfRule>
  </conditionalFormatting>
  <conditionalFormatting sqref="U60:W60 R60">
    <cfRule type="dataBar" priority="75">
      <dataBar>
        <cfvo type="min"/>
        <cfvo type="max"/>
        <color rgb="FF638EC6"/>
      </dataBar>
      <extLst>
        <ext xmlns:x14="http://schemas.microsoft.com/office/spreadsheetml/2009/9/main" uri="{B025F937-C7B1-47D3-B67F-A62EFF666E3E}">
          <x14:id>{EDB6D62B-2EE3-43B5-B7D9-4E51BCC94A0A}</x14:id>
        </ext>
      </extLst>
    </cfRule>
    <cfRule type="colorScale" priority="76">
      <colorScale>
        <cfvo type="min"/>
        <cfvo type="max"/>
        <color rgb="FFFF7128"/>
        <color rgb="FFFFEF9C"/>
      </colorScale>
    </cfRule>
  </conditionalFormatting>
  <dataValidations count="6">
    <dataValidation type="list" allowBlank="1" showInputMessage="1" promptTitle="Codes that can be entered:" prompt="P0n is Preliminary_x000a_T0n is Tender issue_x000a_C0n is Contractual_x000a__x000a_Refer to BS 1192:2007 (2015) for more info._x000a_T0n has been added to suit conditions in Mauritius." sqref="M9:V52">
      <formula1>"P01,P02,P03,P04,P05,P06,P07,P08,T01,T02,C01,C02,C03,C04"</formula1>
    </dataValidation>
    <dataValidation type="list" allowBlank="1" showInputMessage="1" showErrorMessage="1" sqref="L9:L52">
      <formula1>"A0, A1, A2, A3, A4"</formula1>
    </dataValidation>
    <dataValidation type="list" allowBlank="1" showInputMessage="1" showErrorMessage="1" sqref="M64:W64">
      <formula1>"S0,S1,S2,S3,S4,S5,S6,D1,D2,D3,D4,AM,A,B,AB,PE"</formula1>
    </dataValidation>
    <dataValidation type="list" allowBlank="1" showInputMessage="1" showErrorMessage="1" promptTitle="Roles as per BS1192:2007 (2015)" prompt="A Architect_x000a_C Civil Engineer_x000a_E Electrical Engineer_x000a_F Facilities Manager_x000a_I Interior Designer_x000a_K Client_x000a_L Landscape Architect_x000a_Q Quantity Surveyor_x000a_S Structural Engineer_x000a_W Contractor_x000a_X Subcontractor_x000a_Y Specialist Designer_x000a_Z General (non-disciplinary)" sqref="A55:A63">
      <formula1>"A, B, C, D, E, F, G, H, I, K, L, M, P, Q, S, T, W, X ,Y, Z"</formula1>
    </dataValidation>
    <dataValidation allowBlank="1" showInputMessage="1" showErrorMessage="1" promptTitle="The purpose of the prefix" prompt="The prefix is here to provision for repeated elements in the drawing number. Use AXXX- where XXX is the project code and A signals the project has been awarded to us." sqref="C5:D5"/>
    <dataValidation type="list" allowBlank="1" showInputMessage="1" showErrorMessage="1" sqref="Q56:Q60 M55:M59 N55:P60 Q55:W55">
      <formula1>"H, X, D, E"</formula1>
    </dataValidation>
  </dataValidations>
  <printOptions horizontalCentered="1"/>
  <pageMargins left="0.47244094488188998" right="0.36057692307692302" top="0.27243589743589702" bottom="0.39370078740157499" header="0.39370078740157499" footer="0.196850393700787"/>
  <pageSetup paperSize="9" orientation="portrait" verticalDpi="4294967293" r:id="rId1"/>
  <headerFooter>
    <oddHeader xml:space="preserve">&amp;R&amp;G
&amp;"-,Bold"&amp;10&amp;K4D4D4DMerits Consulting Engineers Ltd
&amp;"-,Regular" contact@meritsconsulting.mu&amp;K01+000
</oddHeader>
    <oddFooter>&amp;L&amp;8&amp;K4D4D4DTemplate v1 - 16 03 16&amp;C&amp;8&amp;K4D4D4DTab: &amp;A&amp;R&amp;10&amp;K4D4D4D&amp;P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dataBar" id="{BF063F53-CEB7-4274-94A4-E5916ADF4702}">
            <x14:dataBar minLength="0" maxLength="100" gradient="0">
              <x14:cfvo type="autoMin"/>
              <x14:cfvo type="autoMax"/>
              <x14:negativeFillColor rgb="FFFF0000"/>
              <x14:axisColor rgb="FF000000"/>
            </x14:dataBar>
          </x14:cfRule>
          <xm:sqref>M55:M57</xm:sqref>
        </x14:conditionalFormatting>
        <x14:conditionalFormatting xmlns:xm="http://schemas.microsoft.com/office/excel/2006/main">
          <x14:cfRule type="dataBar" id="{1E8FAE7C-5AB9-444A-8BFD-232441F29B0A}">
            <x14:dataBar minLength="0" maxLength="100" gradient="0">
              <x14:cfvo type="autoMin"/>
              <x14:cfvo type="autoMax"/>
              <x14:negativeFillColor rgb="FFFF0000"/>
              <x14:axisColor rgb="FF000000"/>
            </x14:dataBar>
          </x14:cfRule>
          <xm:sqref>M61</xm:sqref>
        </x14:conditionalFormatting>
        <x14:conditionalFormatting xmlns:xm="http://schemas.microsoft.com/office/excel/2006/main">
          <x14:cfRule type="dataBar" id="{A39C6820-6676-4B28-8FEC-C505B4D891AB}">
            <x14:dataBar minLength="0" maxLength="100" gradient="0">
              <x14:cfvo type="autoMin"/>
              <x14:cfvo type="autoMax"/>
              <x14:negativeFillColor rgb="FFFF0000"/>
              <x14:axisColor rgb="FF000000"/>
            </x14:dataBar>
          </x14:cfRule>
          <xm:sqref>M62:M64</xm:sqref>
        </x14:conditionalFormatting>
        <x14:conditionalFormatting xmlns:xm="http://schemas.microsoft.com/office/excel/2006/main">
          <x14:cfRule type="dataBar" id="{0430D38F-D11F-4C95-BE7F-CB8A3F0AE962}">
            <x14:dataBar minLength="0" maxLength="100" gradient="0">
              <x14:cfvo type="autoMin"/>
              <x14:cfvo type="autoMax"/>
              <x14:negativeFillColor rgb="FFFF0000"/>
              <x14:axisColor rgb="FF000000"/>
            </x14:dataBar>
          </x14:cfRule>
          <xm:sqref>M59:N59 M58</xm:sqref>
        </x14:conditionalFormatting>
        <x14:conditionalFormatting xmlns:xm="http://schemas.microsoft.com/office/excel/2006/main">
          <x14:cfRule type="dataBar" id="{3199BF9B-E5CC-430D-A397-34E1B993FBC3}">
            <x14:dataBar minLength="0" maxLength="100" gradient="0">
              <x14:cfvo type="autoMin"/>
              <x14:cfvo type="autoMax"/>
              <x14:negativeFillColor rgb="FFFF0000"/>
              <x14:axisColor rgb="FF000000"/>
            </x14:dataBar>
          </x14:cfRule>
          <xm:sqref>N55:N58</xm:sqref>
        </x14:conditionalFormatting>
        <x14:conditionalFormatting xmlns:xm="http://schemas.microsoft.com/office/excel/2006/main">
          <x14:cfRule type="dataBar" id="{D0058801-13FC-4C17-A442-1ACC1DBBE7C2}">
            <x14:dataBar minLength="0" maxLength="100" gradient="0">
              <x14:cfvo type="autoMin"/>
              <x14:cfvo type="autoMax"/>
              <x14:negativeFillColor rgb="FFFF0000"/>
              <x14:axisColor rgb="FF000000"/>
            </x14:dataBar>
          </x14:cfRule>
          <xm:sqref>N60</xm:sqref>
        </x14:conditionalFormatting>
        <x14:conditionalFormatting xmlns:xm="http://schemas.microsoft.com/office/excel/2006/main">
          <x14:cfRule type="dataBar" id="{951FB6C9-8DE8-4D64-992E-067BA860F7BF}">
            <x14:dataBar minLength="0" maxLength="100" gradient="0">
              <x14:cfvo type="autoMin"/>
              <x14:cfvo type="autoMax"/>
              <x14:negativeFillColor rgb="FFFF0000"/>
              <x14:axisColor rgb="FF000000"/>
            </x14:dataBar>
          </x14:cfRule>
          <xm:sqref>N62:N64</xm:sqref>
        </x14:conditionalFormatting>
        <x14:conditionalFormatting xmlns:xm="http://schemas.microsoft.com/office/excel/2006/main">
          <x14:cfRule type="dataBar" id="{9B06364F-7F3B-4B42-816D-D6FCDC7E92D9}">
            <x14:dataBar minLength="0" maxLength="100" gradient="0">
              <x14:cfvo type="autoMin"/>
              <x14:cfvo type="autoMax"/>
              <x14:negativeFillColor rgb="FFFF0000"/>
              <x14:axisColor rgb="FF000000"/>
            </x14:dataBar>
          </x14:cfRule>
          <xm:sqref>N61:P61</xm:sqref>
        </x14:conditionalFormatting>
        <x14:conditionalFormatting xmlns:xm="http://schemas.microsoft.com/office/excel/2006/main">
          <x14:cfRule type="dataBar" id="{6830E3C3-FA88-4CD7-8F66-5B490E2D3EBD}">
            <x14:dataBar minLength="0" maxLength="100" gradient="0">
              <x14:cfvo type="autoMin"/>
              <x14:cfvo type="autoMax"/>
              <x14:negativeFillColor rgb="FFFF0000"/>
              <x14:axisColor rgb="FF000000"/>
            </x14:dataBar>
          </x14:cfRule>
          <xm:sqref>O55:O59</xm:sqref>
        </x14:conditionalFormatting>
        <x14:conditionalFormatting xmlns:xm="http://schemas.microsoft.com/office/excel/2006/main">
          <x14:cfRule type="dataBar" id="{453F4003-EABD-4C4B-BA4B-727CB173D7A6}">
            <x14:dataBar minLength="0" maxLength="100" gradient="0">
              <x14:cfvo type="autoMin"/>
              <x14:cfvo type="autoMax"/>
              <x14:negativeFillColor rgb="FFFF0000"/>
              <x14:axisColor rgb="FF000000"/>
            </x14:dataBar>
          </x14:cfRule>
          <xm:sqref>O62:O64</xm:sqref>
        </x14:conditionalFormatting>
        <x14:conditionalFormatting xmlns:xm="http://schemas.microsoft.com/office/excel/2006/main">
          <x14:cfRule type="dataBar" id="{5326ADE3-2E1A-4758-80EA-7EF5E4C81C04}">
            <x14:dataBar minLength="0" maxLength="100" gradient="0">
              <x14:cfvo type="autoMin"/>
              <x14:cfvo type="autoMax"/>
              <x14:negativeFillColor rgb="FFFF0000"/>
              <x14:axisColor rgb="FF000000"/>
            </x14:dataBar>
          </x14:cfRule>
          <xm:sqref>O60:P60</xm:sqref>
        </x14:conditionalFormatting>
        <x14:conditionalFormatting xmlns:xm="http://schemas.microsoft.com/office/excel/2006/main">
          <x14:cfRule type="dataBar" id="{B37280C1-1CC0-4BAF-B192-DFD044C5E1B3}">
            <x14:dataBar minLength="0" maxLength="100" gradient="0">
              <x14:cfvo type="autoMin"/>
              <x14:cfvo type="autoMax"/>
              <x14:negativeFillColor rgb="FFFF0000"/>
              <x14:axisColor rgb="FF000000"/>
            </x14:dataBar>
          </x14:cfRule>
          <xm:sqref>P55:P59</xm:sqref>
        </x14:conditionalFormatting>
        <x14:conditionalFormatting xmlns:xm="http://schemas.microsoft.com/office/excel/2006/main">
          <x14:cfRule type="dataBar" id="{D6107DC4-34DD-4B7C-9142-2BF8133586D2}">
            <x14:dataBar minLength="0" maxLength="100" gradient="0">
              <x14:cfvo type="autoMin"/>
              <x14:cfvo type="autoMax"/>
              <x14:negativeFillColor rgb="FFFF0000"/>
              <x14:axisColor rgb="FF000000"/>
            </x14:dataBar>
          </x14:cfRule>
          <xm:sqref>P62:P64</xm:sqref>
        </x14:conditionalFormatting>
        <x14:conditionalFormatting xmlns:xm="http://schemas.microsoft.com/office/excel/2006/main">
          <x14:cfRule type="dataBar" id="{10DD71E9-8A99-4462-BD72-07A5C8D3CB67}">
            <x14:dataBar minLength="0" maxLength="100" gradient="0">
              <x14:cfvo type="autoMin"/>
              <x14:cfvo type="autoMax"/>
              <x14:negativeFillColor rgb="FFFF0000"/>
              <x14:axisColor rgb="FF000000"/>
            </x14:dataBar>
          </x14:cfRule>
          <xm:sqref>Q55</xm:sqref>
        </x14:conditionalFormatting>
        <x14:conditionalFormatting xmlns:xm="http://schemas.microsoft.com/office/excel/2006/main">
          <x14:cfRule type="dataBar" id="{0F1AD408-FA36-4F8B-ACAE-124598A63C37}">
            <x14:dataBar minLength="0" maxLength="100" gradient="0">
              <x14:cfvo type="autoMin"/>
              <x14:cfvo type="autoMax"/>
              <x14:negativeFillColor rgb="FFFF0000"/>
              <x14:axisColor rgb="FF000000"/>
            </x14:dataBar>
          </x14:cfRule>
          <xm:sqref>Q56:Q60</xm:sqref>
        </x14:conditionalFormatting>
        <x14:conditionalFormatting xmlns:xm="http://schemas.microsoft.com/office/excel/2006/main">
          <x14:cfRule type="dataBar" id="{8A11F4E9-6DC5-47EA-8AA5-E5443D93C2F9}">
            <x14:dataBar minLength="0" maxLength="100" gradient="0">
              <x14:cfvo type="autoMin"/>
              <x14:cfvo type="autoMax"/>
              <x14:negativeFillColor rgb="FFFF0000"/>
              <x14:axisColor rgb="FF000000"/>
            </x14:dataBar>
          </x14:cfRule>
          <xm:sqref>Q61</xm:sqref>
        </x14:conditionalFormatting>
        <x14:conditionalFormatting xmlns:xm="http://schemas.microsoft.com/office/excel/2006/main">
          <x14:cfRule type="dataBar" id="{C8C3DCDD-FF7D-47D2-A02F-6AFEDD24CE17}">
            <x14:dataBar minLength="0" maxLength="100" gradient="0">
              <x14:cfvo type="autoMin"/>
              <x14:cfvo type="autoMax"/>
              <x14:negativeFillColor rgb="FFFF0000"/>
              <x14:axisColor rgb="FF000000"/>
            </x14:dataBar>
          </x14:cfRule>
          <xm:sqref>Q62:Q64</xm:sqref>
        </x14:conditionalFormatting>
        <x14:conditionalFormatting xmlns:xm="http://schemas.microsoft.com/office/excel/2006/main">
          <x14:cfRule type="dataBar" id="{85845787-C2C9-46E7-982C-437B690745CB}">
            <x14:dataBar minLength="0" maxLength="100" gradient="0">
              <x14:cfvo type="autoMin"/>
              <x14:cfvo type="autoMax"/>
              <x14:negativeFillColor rgb="FFFF0000"/>
              <x14:axisColor rgb="FF000000"/>
            </x14:dataBar>
          </x14:cfRule>
          <xm:sqref>R56:R58 U56:W58</xm:sqref>
        </x14:conditionalFormatting>
        <x14:conditionalFormatting xmlns:xm="http://schemas.microsoft.com/office/excel/2006/main">
          <x14:cfRule type="dataBar" id="{756500F8-776F-4DFA-93DD-99AD90B838D1}">
            <x14:dataBar minLength="0" maxLength="100" gradient="0">
              <x14:cfvo type="autoMin"/>
              <x14:cfvo type="autoMax"/>
              <x14:negativeFillColor rgb="FFFF0000"/>
              <x14:axisColor rgb="FF000000"/>
            </x14:dataBar>
          </x14:cfRule>
          <xm:sqref>R59 R61 U61:W61 U59:W59</xm:sqref>
        </x14:conditionalFormatting>
        <x14:conditionalFormatting xmlns:xm="http://schemas.microsoft.com/office/excel/2006/main">
          <x14:cfRule type="dataBar" id="{9E07E03A-9A9B-4486-9513-7F4212F8CF24}">
            <x14:dataBar minLength="0" maxLength="100" gradient="0">
              <x14:cfvo type="autoMin"/>
              <x14:cfvo type="autoMax"/>
              <x14:negativeFillColor rgb="FFFF0000"/>
              <x14:axisColor rgb="FF000000"/>
            </x14:dataBar>
          </x14:cfRule>
          <xm:sqref>R62:R64 U62:W64</xm:sqref>
        </x14:conditionalFormatting>
        <x14:conditionalFormatting xmlns:xm="http://schemas.microsoft.com/office/excel/2006/main">
          <x14:cfRule type="dataBar" id="{73418985-5BE0-4E54-A484-525CB2ACB52E}">
            <x14:dataBar minLength="0" maxLength="100" gradient="0">
              <x14:cfvo type="autoMin"/>
              <x14:cfvo type="autoMax"/>
              <x14:negativeFillColor rgb="FFFF0000"/>
              <x14:axisColor rgb="FF000000"/>
            </x14:dataBar>
          </x14:cfRule>
          <xm:sqref>S55</xm:sqref>
        </x14:conditionalFormatting>
        <x14:conditionalFormatting xmlns:xm="http://schemas.microsoft.com/office/excel/2006/main">
          <x14:cfRule type="dataBar" id="{5569A18A-9F3C-43DF-98FA-1583B7D3335F}">
            <x14:dataBar minLength="0" maxLength="100" gradient="0">
              <x14:cfvo type="autoMin"/>
              <x14:cfvo type="autoMax"/>
              <x14:negativeFillColor rgb="FFFF0000"/>
              <x14:axisColor rgb="FF000000"/>
            </x14:dataBar>
          </x14:cfRule>
          <xm:sqref>S56:S58</xm:sqref>
        </x14:conditionalFormatting>
        <x14:conditionalFormatting xmlns:xm="http://schemas.microsoft.com/office/excel/2006/main">
          <x14:cfRule type="dataBar" id="{15CB0F4E-1283-478B-AC07-7C1BF55CA55B}">
            <x14:dataBar minLength="0" maxLength="100" gradient="0">
              <x14:cfvo type="autoMin"/>
              <x14:cfvo type="autoMax"/>
              <x14:negativeFillColor rgb="FFFF0000"/>
              <x14:axisColor rgb="FF000000"/>
            </x14:dataBar>
          </x14:cfRule>
          <xm:sqref>S61 S59</xm:sqref>
        </x14:conditionalFormatting>
        <x14:conditionalFormatting xmlns:xm="http://schemas.microsoft.com/office/excel/2006/main">
          <x14:cfRule type="dataBar" id="{B55948CB-D3A4-44BF-943D-1FE19B9FAE40}">
            <x14:dataBar minLength="0" maxLength="100" gradient="0">
              <x14:cfvo type="autoMin"/>
              <x14:cfvo type="autoMax"/>
              <x14:negativeFillColor rgb="FFFF0000"/>
              <x14:axisColor rgb="FF000000"/>
            </x14:dataBar>
          </x14:cfRule>
          <xm:sqref>S60</xm:sqref>
        </x14:conditionalFormatting>
        <x14:conditionalFormatting xmlns:xm="http://schemas.microsoft.com/office/excel/2006/main">
          <x14:cfRule type="dataBar" id="{B6411E2F-9361-4FC9-9D0F-BAE0CA812AE3}">
            <x14:dataBar minLength="0" maxLength="100" gradient="0">
              <x14:cfvo type="autoMin"/>
              <x14:cfvo type="autoMax"/>
              <x14:negativeFillColor rgb="FFFF0000"/>
              <x14:axisColor rgb="FF000000"/>
            </x14:dataBar>
          </x14:cfRule>
          <xm:sqref>S62:S64</xm:sqref>
        </x14:conditionalFormatting>
        <x14:conditionalFormatting xmlns:xm="http://schemas.microsoft.com/office/excel/2006/main">
          <x14:cfRule type="dataBar" id="{029F1802-79F3-4771-84ED-AB6663C926BC}">
            <x14:dataBar minLength="0" maxLength="100" gradient="0">
              <x14:cfvo type="autoMin"/>
              <x14:cfvo type="autoMax"/>
              <x14:negativeFillColor rgb="FFFF0000"/>
              <x14:axisColor rgb="FF000000"/>
            </x14:dataBar>
          </x14:cfRule>
          <xm:sqref>T55</xm:sqref>
        </x14:conditionalFormatting>
        <x14:conditionalFormatting xmlns:xm="http://schemas.microsoft.com/office/excel/2006/main">
          <x14:cfRule type="dataBar" id="{C93E845A-47DA-474A-84AB-098979562A2E}">
            <x14:dataBar minLength="0" maxLength="100" gradient="0">
              <x14:cfvo type="autoMin"/>
              <x14:cfvo type="autoMax"/>
              <x14:negativeFillColor rgb="FFFF0000"/>
              <x14:axisColor rgb="FF000000"/>
            </x14:dataBar>
          </x14:cfRule>
          <xm:sqref>T56:T58</xm:sqref>
        </x14:conditionalFormatting>
        <x14:conditionalFormatting xmlns:xm="http://schemas.microsoft.com/office/excel/2006/main">
          <x14:cfRule type="dataBar" id="{22288A8F-4D62-4836-90AA-410AF2CB03C3}">
            <x14:dataBar minLength="0" maxLength="100" gradient="0">
              <x14:cfvo type="autoMin"/>
              <x14:cfvo type="autoMax"/>
              <x14:negativeFillColor rgb="FFFF0000"/>
              <x14:axisColor rgb="FF000000"/>
            </x14:dataBar>
          </x14:cfRule>
          <xm:sqref>T61 T59</xm:sqref>
        </x14:conditionalFormatting>
        <x14:conditionalFormatting xmlns:xm="http://schemas.microsoft.com/office/excel/2006/main">
          <x14:cfRule type="dataBar" id="{306A2BCC-0AE1-4ACA-A6DD-F1973AA45C69}">
            <x14:dataBar minLength="0" maxLength="100" gradient="0">
              <x14:cfvo type="autoMin"/>
              <x14:cfvo type="autoMax"/>
              <x14:negativeFillColor rgb="FFFF0000"/>
              <x14:axisColor rgb="FF000000"/>
            </x14:dataBar>
          </x14:cfRule>
          <xm:sqref>T60</xm:sqref>
        </x14:conditionalFormatting>
        <x14:conditionalFormatting xmlns:xm="http://schemas.microsoft.com/office/excel/2006/main">
          <x14:cfRule type="dataBar" id="{CB9607E8-D4DC-4F0D-BB80-C00CC8A87673}">
            <x14:dataBar minLength="0" maxLength="100" gradient="0">
              <x14:cfvo type="autoMin"/>
              <x14:cfvo type="autoMax"/>
              <x14:negativeFillColor rgb="FFFF0000"/>
              <x14:axisColor rgb="FF000000"/>
            </x14:dataBar>
          </x14:cfRule>
          <xm:sqref>T62:T64</xm:sqref>
        </x14:conditionalFormatting>
        <x14:conditionalFormatting xmlns:xm="http://schemas.microsoft.com/office/excel/2006/main">
          <x14:cfRule type="dataBar" id="{BD7B2208-724E-49DB-A9A5-9C2CEF469049}">
            <x14:dataBar minLength="0" maxLength="100" gradient="0">
              <x14:cfvo type="autoMin"/>
              <x14:cfvo type="autoMax"/>
              <x14:negativeFillColor rgb="FFFF0000"/>
              <x14:axisColor rgb="FF000000"/>
            </x14:dataBar>
          </x14:cfRule>
          <xm:sqref>U55:W55 R55</xm:sqref>
        </x14:conditionalFormatting>
        <x14:conditionalFormatting xmlns:xm="http://schemas.microsoft.com/office/excel/2006/main">
          <x14:cfRule type="dataBar" id="{EDB6D62B-2EE3-43B5-B7D9-4E51BCC94A0A}">
            <x14:dataBar minLength="0" maxLength="100" gradient="0">
              <x14:cfvo type="autoMin"/>
              <x14:cfvo type="autoMax"/>
              <x14:negativeFillColor rgb="FFFF0000"/>
              <x14:axisColor rgb="FF000000"/>
            </x14:dataBar>
          </x14:cfRule>
          <xm:sqref>U60:W60 R60</xm:sqref>
        </x14:conditionalFormatting>
      </x14:conditionalFormattings>
    </ext>
  </extLs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D4D4D"/>
  </sheetPr>
  <dimension ref="A1:AE72"/>
  <sheetViews>
    <sheetView view="pageLayout" zoomScaleNormal="100" zoomScaleSheetLayoutView="70" workbookViewId="0">
      <selection activeCell="AL13" sqref="AL13"/>
    </sheetView>
  </sheetViews>
  <sheetFormatPr defaultColWidth="4.7109375" defaultRowHeight="11.25" customHeight="1"/>
  <cols>
    <col min="1" max="10" width="3.42578125" style="556" customWidth="1"/>
    <col min="11" max="11" width="5.42578125" style="556" customWidth="1"/>
    <col min="12" max="24" width="3.42578125" style="556" customWidth="1"/>
    <col min="25" max="25" width="8" style="556" customWidth="1"/>
    <col min="26" max="41" width="3.42578125" style="556" customWidth="1"/>
    <col min="42" max="61" width="2.42578125" style="556" customWidth="1"/>
    <col min="62" max="16384" width="4.7109375" style="556"/>
  </cols>
  <sheetData>
    <row r="1" spans="1:31" ht="16.5" customHeight="1">
      <c r="A1" s="1185" t="s">
        <v>1681</v>
      </c>
      <c r="B1" s="1185"/>
      <c r="C1" s="1185"/>
      <c r="D1" s="1185"/>
      <c r="E1" s="1185"/>
      <c r="F1" s="1185"/>
      <c r="G1" s="1185"/>
      <c r="H1" s="1185"/>
      <c r="I1" s="1185"/>
      <c r="J1" s="1186" t="s">
        <v>1682</v>
      </c>
      <c r="K1" s="1186"/>
      <c r="L1" s="1186"/>
      <c r="M1" s="1186"/>
      <c r="N1" s="1186"/>
      <c r="O1" s="1186"/>
      <c r="P1" s="1186"/>
      <c r="Q1" s="555"/>
      <c r="R1" s="1187"/>
      <c r="S1" s="1187"/>
      <c r="T1" s="1187"/>
      <c r="U1" s="1187"/>
      <c r="V1" s="1187"/>
      <c r="W1" s="1187"/>
      <c r="X1" s="1187"/>
      <c r="Y1" s="1187"/>
    </row>
    <row r="2" spans="1:31" ht="16.5" customHeight="1">
      <c r="A2" s="1188" t="s">
        <v>1683</v>
      </c>
      <c r="B2" s="1188"/>
      <c r="C2" s="1188"/>
      <c r="D2" s="1188"/>
      <c r="E2" s="1188"/>
      <c r="F2" s="1188"/>
      <c r="G2" s="1188"/>
      <c r="H2" s="1188"/>
      <c r="I2" s="1188"/>
      <c r="J2" s="1189" t="s">
        <v>1684</v>
      </c>
      <c r="K2" s="1189"/>
      <c r="L2" s="1189"/>
      <c r="M2" s="1189"/>
      <c r="N2" s="1189"/>
      <c r="O2" s="1189"/>
      <c r="P2" s="1189"/>
      <c r="Q2" s="557"/>
      <c r="R2" s="1187"/>
      <c r="S2" s="1187"/>
      <c r="T2" s="1187"/>
      <c r="U2" s="1187"/>
      <c r="V2" s="1187"/>
      <c r="W2" s="1187"/>
      <c r="X2" s="1187"/>
      <c r="Y2" s="1187"/>
    </row>
    <row r="3" spans="1:31" ht="22.5" customHeight="1">
      <c r="A3" s="1188"/>
      <c r="B3" s="1188"/>
      <c r="C3" s="1188"/>
      <c r="D3" s="1188"/>
      <c r="E3" s="1188"/>
      <c r="F3" s="1188"/>
      <c r="G3" s="1188"/>
      <c r="H3" s="1188"/>
      <c r="I3" s="1188"/>
      <c r="J3" s="1190" t="s">
        <v>1787</v>
      </c>
      <c r="K3" s="1190"/>
      <c r="L3" s="1190"/>
      <c r="M3" s="1190"/>
      <c r="N3" s="1190"/>
      <c r="O3" s="1190"/>
      <c r="P3" s="1190"/>
      <c r="Q3" s="558"/>
      <c r="R3" s="1187"/>
      <c r="S3" s="1187"/>
      <c r="T3" s="1187"/>
      <c r="U3" s="1187"/>
      <c r="V3" s="1187"/>
      <c r="W3" s="1187"/>
      <c r="X3" s="1187"/>
      <c r="Y3" s="1187"/>
    </row>
    <row r="4" spans="1:31" ht="11.25" customHeight="1">
      <c r="A4" s="1191"/>
      <c r="B4" s="1191"/>
      <c r="C4" s="1191"/>
      <c r="D4" s="1191"/>
      <c r="E4" s="1191"/>
      <c r="F4" s="1191"/>
      <c r="G4" s="1191"/>
      <c r="H4" s="1191"/>
      <c r="I4" s="1191"/>
      <c r="J4" s="1191"/>
      <c r="K4" s="1191"/>
      <c r="L4" s="1191"/>
      <c r="M4" s="1192" t="s">
        <v>1686</v>
      </c>
      <c r="N4" s="1192"/>
      <c r="O4" s="1192"/>
      <c r="P4" s="1192"/>
      <c r="Q4" s="1192"/>
      <c r="R4" s="1192"/>
      <c r="S4" s="1192"/>
      <c r="T4" s="1192"/>
      <c r="U4" s="1192"/>
      <c r="V4" s="1192"/>
      <c r="W4" s="1192"/>
      <c r="X4" s="1192"/>
      <c r="Y4" s="1192"/>
      <c r="Z4" s="559"/>
    </row>
    <row r="5" spans="1:31" ht="11.25" customHeight="1">
      <c r="A5" s="1212" t="s">
        <v>1687</v>
      </c>
      <c r="B5" s="1212"/>
      <c r="C5" s="1213" t="s">
        <v>1681</v>
      </c>
      <c r="D5" s="1213"/>
      <c r="E5" s="1214" t="s">
        <v>1688</v>
      </c>
      <c r="F5" s="1214"/>
      <c r="G5" s="1214"/>
      <c r="H5" s="1214"/>
      <c r="I5" s="1214"/>
      <c r="J5" s="1214"/>
      <c r="K5" s="1214"/>
      <c r="L5" s="1215" t="s">
        <v>1689</v>
      </c>
      <c r="M5" s="1304" t="s">
        <v>1690</v>
      </c>
      <c r="N5" s="1218"/>
      <c r="O5" s="1218"/>
      <c r="P5" s="1218"/>
      <c r="Q5" s="1218"/>
      <c r="R5" s="1218"/>
      <c r="S5" s="1209"/>
      <c r="T5" s="1209"/>
      <c r="U5" s="1209"/>
      <c r="V5" s="1209"/>
      <c r="W5" s="1209"/>
      <c r="X5" s="1193"/>
      <c r="Y5" s="1196" t="s">
        <v>1691</v>
      </c>
      <c r="Z5" s="559"/>
    </row>
    <row r="6" spans="1:31" ht="11.25" customHeight="1">
      <c r="A6" s="1197" t="s">
        <v>1692</v>
      </c>
      <c r="B6" s="1198"/>
      <c r="C6" s="1198"/>
      <c r="D6" s="1199"/>
      <c r="E6" s="1214"/>
      <c r="F6" s="1214"/>
      <c r="G6" s="1214"/>
      <c r="H6" s="1214"/>
      <c r="I6" s="1214"/>
      <c r="J6" s="1214"/>
      <c r="K6" s="1214"/>
      <c r="L6" s="1216"/>
      <c r="M6" s="1304"/>
      <c r="N6" s="1218"/>
      <c r="O6" s="1218"/>
      <c r="P6" s="1218"/>
      <c r="Q6" s="1218"/>
      <c r="R6" s="1218"/>
      <c r="S6" s="1210"/>
      <c r="T6" s="1210"/>
      <c r="U6" s="1210"/>
      <c r="V6" s="1210"/>
      <c r="W6" s="1210"/>
      <c r="X6" s="1194"/>
      <c r="Y6" s="1196"/>
      <c r="Z6" s="559"/>
    </row>
    <row r="7" spans="1:31" ht="15">
      <c r="A7" s="1200"/>
      <c r="B7" s="1201"/>
      <c r="C7" s="1201"/>
      <c r="D7" s="1202"/>
      <c r="E7" s="1214"/>
      <c r="F7" s="1214"/>
      <c r="G7" s="1214"/>
      <c r="H7" s="1214"/>
      <c r="I7" s="1214"/>
      <c r="J7" s="1214"/>
      <c r="K7" s="1214"/>
      <c r="L7" s="1217"/>
      <c r="M7" s="1304"/>
      <c r="N7" s="1218"/>
      <c r="O7" s="1218"/>
      <c r="P7" s="1218"/>
      <c r="Q7" s="1218"/>
      <c r="R7" s="1218"/>
      <c r="S7" s="1211"/>
      <c r="T7" s="1211"/>
      <c r="U7" s="1211"/>
      <c r="V7" s="1211"/>
      <c r="W7" s="1211"/>
      <c r="X7" s="1195"/>
      <c r="Y7" s="1196"/>
    </row>
    <row r="8" spans="1:31" ht="11.25" customHeight="1">
      <c r="A8" s="1305" t="s">
        <v>1788</v>
      </c>
      <c r="B8" s="1306"/>
      <c r="C8" s="1306"/>
      <c r="D8" s="1306"/>
      <c r="E8" s="1306"/>
      <c r="F8" s="1306"/>
      <c r="G8" s="1306"/>
      <c r="H8" s="1306"/>
      <c r="I8" s="1306"/>
      <c r="J8" s="1306"/>
      <c r="K8" s="1307"/>
      <c r="L8" s="561"/>
      <c r="M8" s="563"/>
      <c r="N8" s="563"/>
      <c r="O8" s="563"/>
      <c r="P8" s="563"/>
      <c r="Q8" s="564"/>
      <c r="R8" s="564"/>
      <c r="S8" s="564"/>
      <c r="T8" s="565"/>
      <c r="U8" s="565"/>
      <c r="V8" s="565"/>
      <c r="W8" s="565"/>
      <c r="X8" s="565"/>
      <c r="Y8" s="566"/>
      <c r="AA8" s="563"/>
      <c r="AB8" s="563"/>
      <c r="AC8" s="563"/>
      <c r="AD8" s="563"/>
      <c r="AE8" s="563"/>
    </row>
    <row r="9" spans="1:31" ht="11.25" customHeight="1">
      <c r="A9" s="1203" t="s">
        <v>1789</v>
      </c>
      <c r="B9" s="1204"/>
      <c r="C9" s="1204"/>
      <c r="D9" s="1205"/>
      <c r="E9" s="1206" t="s">
        <v>1790</v>
      </c>
      <c r="F9" s="1207"/>
      <c r="G9" s="1207"/>
      <c r="H9" s="1207"/>
      <c r="I9" s="1207"/>
      <c r="J9" s="1207"/>
      <c r="K9" s="1208"/>
      <c r="L9" s="561" t="s">
        <v>1522</v>
      </c>
      <c r="M9" s="562" t="s">
        <v>1698</v>
      </c>
      <c r="N9" s="563"/>
      <c r="O9" s="563"/>
      <c r="P9" s="563"/>
      <c r="Q9" s="563"/>
      <c r="R9" s="563"/>
      <c r="S9" s="564"/>
      <c r="T9" s="565"/>
      <c r="U9" s="565"/>
      <c r="V9" s="565"/>
      <c r="W9" s="565"/>
      <c r="X9" s="565"/>
      <c r="Y9" s="566" t="s">
        <v>1698</v>
      </c>
      <c r="AA9" s="563"/>
      <c r="AB9" s="563"/>
      <c r="AC9" s="563"/>
      <c r="AD9" s="563"/>
      <c r="AE9" s="563"/>
    </row>
    <row r="10" spans="1:31" ht="11.25" customHeight="1">
      <c r="A10" s="1203" t="s">
        <v>1791</v>
      </c>
      <c r="B10" s="1204"/>
      <c r="C10" s="1204"/>
      <c r="D10" s="1205"/>
      <c r="E10" s="1206" t="s">
        <v>1792</v>
      </c>
      <c r="F10" s="1207"/>
      <c r="G10" s="1207"/>
      <c r="H10" s="1207"/>
      <c r="I10" s="1207"/>
      <c r="J10" s="1207"/>
      <c r="K10" s="1208"/>
      <c r="L10" s="561" t="s">
        <v>1522</v>
      </c>
      <c r="M10" s="562" t="s">
        <v>1698</v>
      </c>
      <c r="N10" s="563"/>
      <c r="O10" s="563"/>
      <c r="P10" s="563"/>
      <c r="Q10" s="563"/>
      <c r="R10" s="563"/>
      <c r="S10" s="564"/>
      <c r="T10" s="565"/>
      <c r="U10" s="565"/>
      <c r="V10" s="565"/>
      <c r="W10" s="565"/>
      <c r="X10" s="565"/>
      <c r="Y10" s="566" t="s">
        <v>1698</v>
      </c>
      <c r="AA10" s="563"/>
      <c r="AB10" s="563"/>
      <c r="AC10" s="563"/>
      <c r="AD10" s="563"/>
      <c r="AE10" s="563"/>
    </row>
    <row r="11" spans="1:31" ht="11.25" hidden="1" customHeight="1">
      <c r="A11" s="1219"/>
      <c r="B11" s="1220"/>
      <c r="C11" s="1220"/>
      <c r="D11" s="1221"/>
      <c r="E11" s="1225"/>
      <c r="F11" s="1226"/>
      <c r="G11" s="1226"/>
      <c r="H11" s="1226"/>
      <c r="I11" s="1226"/>
      <c r="J11" s="1226"/>
      <c r="K11" s="1227"/>
      <c r="L11" s="561"/>
      <c r="M11" s="563"/>
      <c r="N11" s="563"/>
      <c r="O11" s="563"/>
      <c r="P11" s="563"/>
      <c r="Q11" s="564"/>
      <c r="R11" s="564"/>
      <c r="S11" s="564"/>
      <c r="T11" s="565"/>
      <c r="U11" s="565"/>
      <c r="V11" s="565"/>
      <c r="W11" s="565"/>
      <c r="X11" s="565"/>
      <c r="Y11" s="566"/>
      <c r="AA11" s="563"/>
      <c r="AB11" s="563"/>
      <c r="AC11" s="563"/>
      <c r="AD11" s="563"/>
      <c r="AE11" s="563"/>
    </row>
    <row r="12" spans="1:31" ht="11.25" customHeight="1">
      <c r="A12" s="1305" t="s">
        <v>1793</v>
      </c>
      <c r="B12" s="1306"/>
      <c r="C12" s="1306"/>
      <c r="D12" s="1306"/>
      <c r="E12" s="1306"/>
      <c r="F12" s="1306"/>
      <c r="G12" s="1306"/>
      <c r="H12" s="1306"/>
      <c r="I12" s="1306"/>
      <c r="J12" s="1306"/>
      <c r="K12" s="1307"/>
      <c r="L12" s="561"/>
      <c r="M12" s="563"/>
      <c r="N12" s="563"/>
      <c r="O12" s="563"/>
      <c r="P12" s="563"/>
      <c r="Q12" s="564"/>
      <c r="R12" s="564"/>
      <c r="S12" s="564"/>
      <c r="T12" s="565"/>
      <c r="U12" s="565"/>
      <c r="V12" s="565"/>
      <c r="W12" s="565"/>
      <c r="X12" s="565"/>
      <c r="Y12" s="566"/>
      <c r="AA12" s="563"/>
      <c r="AB12" s="563"/>
      <c r="AC12" s="563"/>
      <c r="AD12" s="563"/>
      <c r="AE12" s="563"/>
    </row>
    <row r="13" spans="1:31" ht="11.25" customHeight="1">
      <c r="A13" s="1203" t="s">
        <v>1794</v>
      </c>
      <c r="B13" s="1204"/>
      <c r="C13" s="1204"/>
      <c r="D13" s="1205"/>
      <c r="E13" s="1206" t="s">
        <v>1795</v>
      </c>
      <c r="F13" s="1207"/>
      <c r="G13" s="1207"/>
      <c r="H13" s="1207"/>
      <c r="I13" s="1207"/>
      <c r="J13" s="1207"/>
      <c r="K13" s="1208"/>
      <c r="L13" s="561" t="s">
        <v>1522</v>
      </c>
      <c r="M13" s="562" t="s">
        <v>1698</v>
      </c>
      <c r="N13" s="563"/>
      <c r="O13" s="563"/>
      <c r="P13" s="563"/>
      <c r="Q13" s="563"/>
      <c r="R13" s="563"/>
      <c r="S13" s="564"/>
      <c r="T13" s="565"/>
      <c r="U13" s="565"/>
      <c r="V13" s="565"/>
      <c r="W13" s="565"/>
      <c r="X13" s="565"/>
      <c r="Y13" s="566" t="s">
        <v>1698</v>
      </c>
      <c r="AA13" s="563"/>
      <c r="AB13" s="563"/>
      <c r="AC13" s="563"/>
      <c r="AD13" s="563"/>
      <c r="AE13" s="563"/>
    </row>
    <row r="14" spans="1:31" ht="11.25" customHeight="1">
      <c r="A14" s="1203" t="s">
        <v>1796</v>
      </c>
      <c r="B14" s="1204"/>
      <c r="C14" s="1204"/>
      <c r="D14" s="1205"/>
      <c r="E14" s="1206" t="s">
        <v>1797</v>
      </c>
      <c r="F14" s="1207"/>
      <c r="G14" s="1207"/>
      <c r="H14" s="1207"/>
      <c r="I14" s="1207"/>
      <c r="J14" s="1207"/>
      <c r="K14" s="1208"/>
      <c r="L14" s="561" t="s">
        <v>1522</v>
      </c>
      <c r="M14" s="562" t="s">
        <v>1698</v>
      </c>
      <c r="N14" s="563"/>
      <c r="O14" s="563"/>
      <c r="P14" s="563"/>
      <c r="Q14" s="563"/>
      <c r="R14" s="563"/>
      <c r="S14" s="564"/>
      <c r="T14" s="565"/>
      <c r="U14" s="565"/>
      <c r="V14" s="565"/>
      <c r="W14" s="565"/>
      <c r="X14" s="565"/>
      <c r="Y14" s="566" t="s">
        <v>1698</v>
      </c>
      <c r="AA14" s="563"/>
      <c r="AB14" s="563"/>
      <c r="AC14" s="563"/>
      <c r="AD14" s="563"/>
      <c r="AE14" s="563"/>
    </row>
    <row r="15" spans="1:31" ht="11.25" customHeight="1">
      <c r="A15" s="1203" t="s">
        <v>1798</v>
      </c>
      <c r="B15" s="1204"/>
      <c r="C15" s="1204"/>
      <c r="D15" s="1205"/>
      <c r="E15" s="1206" t="s">
        <v>1799</v>
      </c>
      <c r="F15" s="1207"/>
      <c r="G15" s="1207"/>
      <c r="H15" s="1207"/>
      <c r="I15" s="1207"/>
      <c r="J15" s="1207"/>
      <c r="K15" s="1208"/>
      <c r="L15" s="561" t="s">
        <v>1522</v>
      </c>
      <c r="M15" s="562" t="s">
        <v>1695</v>
      </c>
      <c r="N15" s="563"/>
      <c r="O15" s="563"/>
      <c r="P15" s="563"/>
      <c r="Q15" s="563"/>
      <c r="R15" s="563"/>
      <c r="S15" s="564"/>
      <c r="T15" s="565"/>
      <c r="U15" s="565"/>
      <c r="V15" s="565"/>
      <c r="W15" s="565"/>
      <c r="X15" s="565"/>
      <c r="Y15" s="566" t="s">
        <v>1695</v>
      </c>
      <c r="AA15" s="563"/>
      <c r="AB15" s="563"/>
      <c r="AC15" s="563"/>
      <c r="AD15" s="563"/>
      <c r="AE15" s="563"/>
    </row>
    <row r="16" spans="1:31" ht="11.25" customHeight="1">
      <c r="A16" s="1203" t="s">
        <v>1800</v>
      </c>
      <c r="B16" s="1204"/>
      <c r="C16" s="1204"/>
      <c r="D16" s="1205"/>
      <c r="E16" s="1206" t="s">
        <v>1801</v>
      </c>
      <c r="F16" s="1207"/>
      <c r="G16" s="1207"/>
      <c r="H16" s="1207"/>
      <c r="I16" s="1207"/>
      <c r="J16" s="1207"/>
      <c r="K16" s="1208"/>
      <c r="L16" s="561" t="s">
        <v>1522</v>
      </c>
      <c r="M16" s="562" t="s">
        <v>1698</v>
      </c>
      <c r="N16" s="563"/>
      <c r="O16" s="563"/>
      <c r="P16" s="563"/>
      <c r="Q16" s="563"/>
      <c r="R16" s="563"/>
      <c r="S16" s="564"/>
      <c r="T16" s="565"/>
      <c r="U16" s="565"/>
      <c r="V16" s="565"/>
      <c r="W16" s="565"/>
      <c r="X16" s="565"/>
      <c r="Y16" s="566" t="s">
        <v>1698</v>
      </c>
      <c r="AA16" s="563"/>
      <c r="AB16" s="563"/>
      <c r="AC16" s="563"/>
      <c r="AD16" s="563"/>
      <c r="AE16" s="563"/>
    </row>
    <row r="17" spans="1:31" ht="11.25" hidden="1" customHeight="1">
      <c r="A17" s="1228"/>
      <c r="B17" s="1229"/>
      <c r="C17" s="1229"/>
      <c r="D17" s="1230"/>
      <c r="E17" s="1231"/>
      <c r="F17" s="1232"/>
      <c r="G17" s="1232"/>
      <c r="H17" s="1232"/>
      <c r="I17" s="1232"/>
      <c r="J17" s="1232"/>
      <c r="K17" s="1233"/>
      <c r="L17" s="561"/>
      <c r="M17" s="563"/>
      <c r="N17" s="563"/>
      <c r="O17" s="563"/>
      <c r="P17" s="563"/>
      <c r="Q17" s="564"/>
      <c r="R17" s="564"/>
      <c r="S17" s="564"/>
      <c r="T17" s="565"/>
      <c r="U17" s="565"/>
      <c r="V17" s="565"/>
      <c r="W17" s="565"/>
      <c r="X17" s="565"/>
      <c r="Y17" s="566"/>
      <c r="AA17" s="563"/>
      <c r="AB17" s="563"/>
      <c r="AC17" s="563"/>
      <c r="AD17" s="563"/>
      <c r="AE17" s="563"/>
    </row>
    <row r="18" spans="1:31" ht="11.25" customHeight="1">
      <c r="A18" s="1305" t="s">
        <v>1802</v>
      </c>
      <c r="B18" s="1306"/>
      <c r="C18" s="1306"/>
      <c r="D18" s="1306"/>
      <c r="E18" s="1306"/>
      <c r="F18" s="1306"/>
      <c r="G18" s="1306"/>
      <c r="H18" s="1306"/>
      <c r="I18" s="1306"/>
      <c r="J18" s="1306"/>
      <c r="K18" s="1307"/>
      <c r="L18" s="561"/>
      <c r="M18" s="563"/>
      <c r="N18" s="563"/>
      <c r="O18" s="563"/>
      <c r="P18" s="563"/>
      <c r="Q18" s="564"/>
      <c r="R18" s="564"/>
      <c r="S18" s="564"/>
      <c r="T18" s="565"/>
      <c r="U18" s="565"/>
      <c r="V18" s="565"/>
      <c r="W18" s="565"/>
      <c r="X18" s="565"/>
      <c r="Y18" s="566"/>
      <c r="AA18" s="563"/>
      <c r="AB18" s="563"/>
      <c r="AC18" s="563"/>
      <c r="AD18" s="563"/>
      <c r="AE18" s="563"/>
    </row>
    <row r="19" spans="1:31" ht="11.25" customHeight="1">
      <c r="A19" s="1203" t="s">
        <v>1803</v>
      </c>
      <c r="B19" s="1204"/>
      <c r="C19" s="1204"/>
      <c r="D19" s="1205"/>
      <c r="E19" s="1206" t="s">
        <v>1804</v>
      </c>
      <c r="F19" s="1207"/>
      <c r="G19" s="1207"/>
      <c r="H19" s="1207"/>
      <c r="I19" s="1207"/>
      <c r="J19" s="1207"/>
      <c r="K19" s="1208"/>
      <c r="L19" s="561" t="s">
        <v>1522</v>
      </c>
      <c r="M19" s="562" t="s">
        <v>1698</v>
      </c>
      <c r="N19" s="563"/>
      <c r="O19" s="563"/>
      <c r="P19" s="563"/>
      <c r="Q19" s="563"/>
      <c r="R19" s="563"/>
      <c r="S19" s="564"/>
      <c r="T19" s="565"/>
      <c r="U19" s="565"/>
      <c r="V19" s="565"/>
      <c r="W19" s="565"/>
      <c r="X19" s="565"/>
      <c r="Y19" s="566" t="s">
        <v>1698</v>
      </c>
      <c r="AA19" s="563"/>
      <c r="AB19" s="563"/>
      <c r="AC19" s="563"/>
      <c r="AD19" s="563"/>
      <c r="AE19" s="563"/>
    </row>
    <row r="20" spans="1:31" ht="11.25" customHeight="1">
      <c r="A20" s="1203" t="s">
        <v>1805</v>
      </c>
      <c r="B20" s="1204"/>
      <c r="C20" s="1204"/>
      <c r="D20" s="1205"/>
      <c r="E20" s="1206" t="s">
        <v>1806</v>
      </c>
      <c r="F20" s="1207"/>
      <c r="G20" s="1207"/>
      <c r="H20" s="1207"/>
      <c r="I20" s="1207"/>
      <c r="J20" s="1207"/>
      <c r="K20" s="1208"/>
      <c r="L20" s="561" t="s">
        <v>1522</v>
      </c>
      <c r="M20" s="562" t="s">
        <v>1698</v>
      </c>
      <c r="N20" s="563"/>
      <c r="O20" s="563"/>
      <c r="P20" s="563"/>
      <c r="Q20" s="563"/>
      <c r="R20" s="563"/>
      <c r="S20" s="564"/>
      <c r="T20" s="565"/>
      <c r="U20" s="565"/>
      <c r="V20" s="565"/>
      <c r="W20" s="565"/>
      <c r="X20" s="565"/>
      <c r="Y20" s="566" t="s">
        <v>1698</v>
      </c>
      <c r="AA20" s="563"/>
      <c r="AB20" s="563"/>
      <c r="AC20" s="563"/>
      <c r="AD20" s="563"/>
      <c r="AE20" s="563"/>
    </row>
    <row r="21" spans="1:31" ht="11.25" customHeight="1">
      <c r="A21" s="1203" t="s">
        <v>1807</v>
      </c>
      <c r="B21" s="1204"/>
      <c r="C21" s="1204"/>
      <c r="D21" s="1205"/>
      <c r="E21" s="1206" t="s">
        <v>1808</v>
      </c>
      <c r="F21" s="1207"/>
      <c r="G21" s="1207"/>
      <c r="H21" s="1207"/>
      <c r="I21" s="1207"/>
      <c r="J21" s="1207"/>
      <c r="K21" s="1208"/>
      <c r="L21" s="561" t="s">
        <v>1522</v>
      </c>
      <c r="M21" s="562" t="s">
        <v>1698</v>
      </c>
      <c r="N21" s="563"/>
      <c r="O21" s="563"/>
      <c r="P21" s="563"/>
      <c r="Q21" s="563"/>
      <c r="R21" s="563"/>
      <c r="S21" s="564"/>
      <c r="T21" s="565"/>
      <c r="U21" s="565"/>
      <c r="V21" s="565"/>
      <c r="W21" s="565"/>
      <c r="X21" s="565"/>
      <c r="Y21" s="566" t="s">
        <v>1698</v>
      </c>
      <c r="AA21" s="563"/>
      <c r="AB21" s="563"/>
      <c r="AC21" s="563"/>
      <c r="AD21" s="563"/>
      <c r="AE21" s="563"/>
    </row>
    <row r="22" spans="1:31" ht="11.25" hidden="1" customHeight="1">
      <c r="A22" s="1228"/>
      <c r="B22" s="1229"/>
      <c r="C22" s="1229"/>
      <c r="D22" s="1230"/>
      <c r="E22" s="570"/>
      <c r="F22" s="571"/>
      <c r="G22" s="571"/>
      <c r="H22" s="571"/>
      <c r="I22" s="571"/>
      <c r="J22" s="571"/>
      <c r="K22" s="572"/>
      <c r="L22" s="561"/>
      <c r="M22" s="563"/>
      <c r="N22" s="563"/>
      <c r="O22" s="563"/>
      <c r="P22" s="563"/>
      <c r="Q22" s="564"/>
      <c r="R22" s="564"/>
      <c r="S22" s="564"/>
      <c r="T22" s="565"/>
      <c r="U22" s="565"/>
      <c r="V22" s="565"/>
      <c r="W22" s="565"/>
      <c r="X22" s="565"/>
      <c r="Y22" s="566"/>
      <c r="AA22" s="563"/>
      <c r="AB22" s="563"/>
      <c r="AC22" s="563"/>
      <c r="AD22" s="563"/>
      <c r="AE22" s="563"/>
    </row>
    <row r="23" spans="1:31" ht="11.25" customHeight="1">
      <c r="A23" s="1305" t="s">
        <v>1809</v>
      </c>
      <c r="B23" s="1306"/>
      <c r="C23" s="1306"/>
      <c r="D23" s="1306"/>
      <c r="E23" s="1306"/>
      <c r="F23" s="1306"/>
      <c r="G23" s="1306"/>
      <c r="H23" s="1306"/>
      <c r="I23" s="1306"/>
      <c r="J23" s="1306"/>
      <c r="K23" s="1307"/>
      <c r="L23" s="561"/>
      <c r="M23" s="563"/>
      <c r="N23" s="563"/>
      <c r="O23" s="563"/>
      <c r="P23" s="563"/>
      <c r="Q23" s="564"/>
      <c r="R23" s="564"/>
      <c r="S23" s="564"/>
      <c r="T23" s="565"/>
      <c r="U23" s="565"/>
      <c r="V23" s="565"/>
      <c r="W23" s="565"/>
      <c r="X23" s="565"/>
      <c r="Y23" s="566"/>
      <c r="AA23" s="563"/>
      <c r="AB23" s="563"/>
      <c r="AC23" s="563"/>
      <c r="AD23" s="563"/>
      <c r="AE23" s="563"/>
    </row>
    <row r="24" spans="1:31" ht="11.25" customHeight="1">
      <c r="A24" s="1203" t="s">
        <v>1810</v>
      </c>
      <c r="B24" s="1204"/>
      <c r="C24" s="1204"/>
      <c r="D24" s="1205"/>
      <c r="E24" s="1206" t="s">
        <v>1811</v>
      </c>
      <c r="F24" s="1207"/>
      <c r="G24" s="1207"/>
      <c r="H24" s="1207"/>
      <c r="I24" s="1207"/>
      <c r="J24" s="1207"/>
      <c r="K24" s="1208"/>
      <c r="L24" s="561" t="s">
        <v>1522</v>
      </c>
      <c r="M24" s="562" t="s">
        <v>1698</v>
      </c>
      <c r="N24" s="563"/>
      <c r="O24" s="563"/>
      <c r="P24" s="563"/>
      <c r="Q24" s="563"/>
      <c r="R24" s="563"/>
      <c r="S24" s="564"/>
      <c r="T24" s="565"/>
      <c r="U24" s="565"/>
      <c r="V24" s="565"/>
      <c r="W24" s="565"/>
      <c r="X24" s="565"/>
      <c r="Y24" s="566" t="s">
        <v>1698</v>
      </c>
      <c r="AA24" s="563"/>
      <c r="AB24" s="563"/>
      <c r="AC24" s="563"/>
      <c r="AD24" s="563"/>
      <c r="AE24" s="563"/>
    </row>
    <row r="25" spans="1:31" ht="11.25" customHeight="1">
      <c r="A25" s="1203" t="s">
        <v>1812</v>
      </c>
      <c r="B25" s="1204"/>
      <c r="C25" s="1204"/>
      <c r="D25" s="1205"/>
      <c r="E25" s="1206" t="s">
        <v>1813</v>
      </c>
      <c r="F25" s="1207"/>
      <c r="G25" s="1207"/>
      <c r="H25" s="1207"/>
      <c r="I25" s="1207"/>
      <c r="J25" s="1207"/>
      <c r="K25" s="1208"/>
      <c r="L25" s="561" t="s">
        <v>1522</v>
      </c>
      <c r="M25" s="562" t="s">
        <v>1698</v>
      </c>
      <c r="N25" s="563"/>
      <c r="O25" s="563"/>
      <c r="P25" s="563"/>
      <c r="Q25" s="563"/>
      <c r="R25" s="563"/>
      <c r="S25" s="564"/>
      <c r="T25" s="565"/>
      <c r="U25" s="565"/>
      <c r="V25" s="565"/>
      <c r="W25" s="565"/>
      <c r="X25" s="565"/>
      <c r="Y25" s="566" t="s">
        <v>1698</v>
      </c>
      <c r="AA25" s="563"/>
      <c r="AB25" s="563"/>
      <c r="AC25" s="563"/>
      <c r="AD25" s="563"/>
      <c r="AE25" s="563"/>
    </row>
    <row r="26" spans="1:31" ht="11.25" customHeight="1">
      <c r="A26" s="1203" t="s">
        <v>1814</v>
      </c>
      <c r="B26" s="1204"/>
      <c r="C26" s="1204"/>
      <c r="D26" s="1205"/>
      <c r="E26" s="1206" t="s">
        <v>1815</v>
      </c>
      <c r="F26" s="1207"/>
      <c r="G26" s="1207"/>
      <c r="H26" s="1207"/>
      <c r="I26" s="1207"/>
      <c r="J26" s="1207"/>
      <c r="K26" s="1208"/>
      <c r="L26" s="561" t="s">
        <v>1522</v>
      </c>
      <c r="M26" s="562" t="s">
        <v>1698</v>
      </c>
      <c r="N26" s="563"/>
      <c r="O26" s="563"/>
      <c r="P26" s="563"/>
      <c r="Q26" s="563"/>
      <c r="R26" s="563"/>
      <c r="S26" s="564"/>
      <c r="T26" s="565"/>
      <c r="U26" s="565"/>
      <c r="V26" s="565"/>
      <c r="W26" s="565"/>
      <c r="X26" s="565"/>
      <c r="Y26" s="566" t="s">
        <v>1698</v>
      </c>
      <c r="AA26" s="563"/>
      <c r="AB26" s="563"/>
      <c r="AC26" s="563"/>
      <c r="AD26" s="563"/>
      <c r="AE26" s="563"/>
    </row>
    <row r="27" spans="1:31" ht="11.25" customHeight="1">
      <c r="A27" s="1203" t="s">
        <v>1816</v>
      </c>
      <c r="B27" s="1204"/>
      <c r="C27" s="1204"/>
      <c r="D27" s="1205"/>
      <c r="E27" s="1206" t="s">
        <v>1817</v>
      </c>
      <c r="F27" s="1207"/>
      <c r="G27" s="1207"/>
      <c r="H27" s="1207"/>
      <c r="I27" s="1207"/>
      <c r="J27" s="1207"/>
      <c r="K27" s="1208"/>
      <c r="L27" s="560" t="s">
        <v>1818</v>
      </c>
      <c r="M27" s="562" t="s">
        <v>1695</v>
      </c>
      <c r="N27" s="563"/>
      <c r="O27" s="563"/>
      <c r="P27" s="563"/>
      <c r="Q27" s="563"/>
      <c r="R27" s="563"/>
      <c r="S27" s="564"/>
      <c r="T27" s="565"/>
      <c r="U27" s="565"/>
      <c r="V27" s="565"/>
      <c r="W27" s="565"/>
      <c r="X27" s="565"/>
      <c r="Y27" s="566" t="s">
        <v>1695</v>
      </c>
      <c r="AA27" s="563"/>
      <c r="AB27" s="563"/>
      <c r="AC27" s="563"/>
      <c r="AD27" s="563"/>
      <c r="AE27" s="563"/>
    </row>
    <row r="28" spans="1:31" ht="11.25" customHeight="1">
      <c r="A28" s="1203" t="s">
        <v>1819</v>
      </c>
      <c r="B28" s="1204"/>
      <c r="C28" s="1204"/>
      <c r="D28" s="1205"/>
      <c r="E28" s="1308" t="s">
        <v>1820</v>
      </c>
      <c r="F28" s="1309"/>
      <c r="G28" s="1309"/>
      <c r="H28" s="1309"/>
      <c r="I28" s="1309"/>
      <c r="J28" s="1309"/>
      <c r="K28" s="1310"/>
      <c r="L28" s="561" t="s">
        <v>1522</v>
      </c>
      <c r="M28" s="562" t="s">
        <v>1698</v>
      </c>
      <c r="N28" s="563"/>
      <c r="O28" s="563"/>
      <c r="P28" s="563"/>
      <c r="Q28" s="563"/>
      <c r="R28" s="563"/>
      <c r="S28" s="564"/>
      <c r="T28" s="565"/>
      <c r="U28" s="565"/>
      <c r="V28" s="565"/>
      <c r="W28" s="565"/>
      <c r="X28" s="565"/>
      <c r="Y28" s="566" t="s">
        <v>1698</v>
      </c>
      <c r="AA28" s="563"/>
      <c r="AB28" s="563"/>
      <c r="AC28" s="563"/>
      <c r="AD28" s="563"/>
      <c r="AE28" s="563"/>
    </row>
    <row r="29" spans="1:31" ht="11.25" customHeight="1">
      <c r="A29" s="1203" t="s">
        <v>1819</v>
      </c>
      <c r="B29" s="1204"/>
      <c r="C29" s="1204"/>
      <c r="D29" s="1205"/>
      <c r="E29" s="1308" t="s">
        <v>1821</v>
      </c>
      <c r="F29" s="1309"/>
      <c r="G29" s="1309"/>
      <c r="H29" s="1309"/>
      <c r="I29" s="1309"/>
      <c r="J29" s="1309"/>
      <c r="K29" s="1310"/>
      <c r="L29" s="561" t="s">
        <v>1522</v>
      </c>
      <c r="M29" s="562" t="s">
        <v>1698</v>
      </c>
      <c r="N29" s="563"/>
      <c r="O29" s="563"/>
      <c r="P29" s="563"/>
      <c r="Q29" s="563"/>
      <c r="R29" s="563"/>
      <c r="S29" s="564"/>
      <c r="T29" s="565"/>
      <c r="U29" s="565"/>
      <c r="V29" s="565"/>
      <c r="W29" s="565"/>
      <c r="X29" s="565"/>
      <c r="Y29" s="566" t="s">
        <v>1698</v>
      </c>
      <c r="AA29" s="563"/>
      <c r="AB29" s="563"/>
      <c r="AC29" s="563"/>
      <c r="AD29" s="563"/>
      <c r="AE29" s="563"/>
    </row>
    <row r="30" spans="1:31" ht="11.25" hidden="1" customHeight="1">
      <c r="A30" s="567"/>
      <c r="B30" s="568"/>
      <c r="C30" s="568"/>
      <c r="D30" s="569"/>
      <c r="E30" s="587"/>
      <c r="F30" s="588"/>
      <c r="G30" s="588"/>
      <c r="H30" s="588"/>
      <c r="I30" s="588"/>
      <c r="J30" s="588"/>
      <c r="K30" s="589"/>
      <c r="L30" s="561"/>
      <c r="M30" s="563"/>
      <c r="N30" s="573"/>
      <c r="O30" s="573"/>
      <c r="P30" s="565"/>
      <c r="Q30" s="564"/>
      <c r="R30" s="565"/>
      <c r="S30" s="564"/>
      <c r="T30" s="565"/>
      <c r="U30" s="565"/>
      <c r="V30" s="565"/>
      <c r="W30" s="565"/>
      <c r="X30" s="565"/>
      <c r="Y30" s="566"/>
      <c r="AA30" s="563"/>
      <c r="AB30" s="563"/>
      <c r="AC30" s="563"/>
      <c r="AD30" s="563"/>
      <c r="AE30" s="563"/>
    </row>
    <row r="31" spans="1:31" ht="11.25" customHeight="1">
      <c r="A31" s="567"/>
      <c r="B31" s="568"/>
      <c r="C31" s="568"/>
      <c r="D31" s="569"/>
      <c r="E31" s="587"/>
      <c r="F31" s="588"/>
      <c r="G31" s="588"/>
      <c r="H31" s="588"/>
      <c r="I31" s="588"/>
      <c r="J31" s="588"/>
      <c r="K31" s="589"/>
      <c r="L31" s="561"/>
      <c r="M31" s="563"/>
      <c r="N31" s="573"/>
      <c r="O31" s="573"/>
      <c r="P31" s="565"/>
      <c r="Q31" s="564"/>
      <c r="R31" s="565"/>
      <c r="S31" s="564"/>
      <c r="T31" s="565"/>
      <c r="U31" s="565"/>
      <c r="V31" s="565"/>
      <c r="W31" s="565"/>
      <c r="X31" s="565"/>
      <c r="Y31" s="566"/>
      <c r="AA31" s="563"/>
      <c r="AB31" s="563"/>
      <c r="AC31" s="563"/>
      <c r="AD31" s="563"/>
      <c r="AE31" s="563"/>
    </row>
    <row r="32" spans="1:31" ht="11.25" customHeight="1">
      <c r="A32" s="567"/>
      <c r="B32" s="568"/>
      <c r="C32" s="568"/>
      <c r="D32" s="569"/>
      <c r="E32" s="587"/>
      <c r="F32" s="588"/>
      <c r="G32" s="588"/>
      <c r="H32" s="588"/>
      <c r="I32" s="588"/>
      <c r="J32" s="588"/>
      <c r="K32" s="589"/>
      <c r="L32" s="561"/>
      <c r="M32" s="563"/>
      <c r="N32" s="573"/>
      <c r="O32" s="573"/>
      <c r="P32" s="565"/>
      <c r="Q32" s="564"/>
      <c r="R32" s="565"/>
      <c r="S32" s="564"/>
      <c r="T32" s="565"/>
      <c r="U32" s="565"/>
      <c r="V32" s="565"/>
      <c r="W32" s="565"/>
      <c r="X32" s="565"/>
      <c r="Y32" s="566"/>
      <c r="AA32" s="563"/>
      <c r="AB32" s="563"/>
      <c r="AC32" s="563"/>
      <c r="AD32" s="563"/>
      <c r="AE32" s="563"/>
    </row>
    <row r="33" spans="1:31" ht="11.25" customHeight="1">
      <c r="A33" s="567"/>
      <c r="B33" s="568"/>
      <c r="C33" s="568"/>
      <c r="D33" s="569"/>
      <c r="E33" s="587"/>
      <c r="F33" s="588"/>
      <c r="G33" s="588"/>
      <c r="H33" s="588"/>
      <c r="I33" s="588"/>
      <c r="J33" s="588"/>
      <c r="K33" s="589"/>
      <c r="L33" s="561"/>
      <c r="M33" s="563"/>
      <c r="N33" s="573"/>
      <c r="O33" s="573"/>
      <c r="P33" s="565"/>
      <c r="Q33" s="564"/>
      <c r="R33" s="565"/>
      <c r="S33" s="564"/>
      <c r="T33" s="565"/>
      <c r="U33" s="565"/>
      <c r="V33" s="565"/>
      <c r="W33" s="565"/>
      <c r="X33" s="565"/>
      <c r="Y33" s="566"/>
      <c r="AA33" s="563"/>
      <c r="AB33" s="563"/>
      <c r="AC33" s="563"/>
      <c r="AD33" s="563"/>
      <c r="AE33" s="563"/>
    </row>
    <row r="34" spans="1:31" ht="11.25" customHeight="1">
      <c r="A34" s="567"/>
      <c r="B34" s="568"/>
      <c r="C34" s="568"/>
      <c r="D34" s="569"/>
      <c r="E34" s="587"/>
      <c r="F34" s="588"/>
      <c r="G34" s="588"/>
      <c r="H34" s="588"/>
      <c r="I34" s="588"/>
      <c r="J34" s="588"/>
      <c r="K34" s="589"/>
      <c r="L34" s="561"/>
      <c r="M34" s="563"/>
      <c r="N34" s="573"/>
      <c r="O34" s="573"/>
      <c r="P34" s="565"/>
      <c r="Q34" s="564"/>
      <c r="R34" s="565"/>
      <c r="S34" s="564"/>
      <c r="T34" s="565"/>
      <c r="U34" s="565"/>
      <c r="V34" s="565"/>
      <c r="W34" s="565"/>
      <c r="X34" s="565"/>
      <c r="Y34" s="566"/>
      <c r="AA34" s="563"/>
      <c r="AB34" s="563"/>
      <c r="AC34" s="563"/>
      <c r="AD34" s="563"/>
      <c r="AE34" s="563"/>
    </row>
    <row r="35" spans="1:31" ht="11.25" customHeight="1">
      <c r="A35" s="567"/>
      <c r="B35" s="568"/>
      <c r="C35" s="568"/>
      <c r="D35" s="569"/>
      <c r="E35" s="587"/>
      <c r="F35" s="588"/>
      <c r="G35" s="588"/>
      <c r="H35" s="588"/>
      <c r="I35" s="588"/>
      <c r="J35" s="588"/>
      <c r="K35" s="589"/>
      <c r="L35" s="561"/>
      <c r="M35" s="563"/>
      <c r="N35" s="573"/>
      <c r="O35" s="573"/>
      <c r="P35" s="565"/>
      <c r="Q35" s="564"/>
      <c r="R35" s="565"/>
      <c r="S35" s="564"/>
      <c r="T35" s="565"/>
      <c r="U35" s="565"/>
      <c r="V35" s="565"/>
      <c r="W35" s="565"/>
      <c r="X35" s="565"/>
      <c r="Y35" s="566"/>
      <c r="AA35" s="563"/>
      <c r="AB35" s="563"/>
      <c r="AC35" s="563"/>
      <c r="AD35" s="563"/>
      <c r="AE35" s="563"/>
    </row>
    <row r="36" spans="1:31" ht="11.25" customHeight="1">
      <c r="A36" s="567"/>
      <c r="B36" s="568"/>
      <c r="C36" s="568"/>
      <c r="D36" s="569"/>
      <c r="E36" s="587"/>
      <c r="F36" s="588"/>
      <c r="G36" s="588"/>
      <c r="H36" s="588"/>
      <c r="I36" s="588"/>
      <c r="J36" s="588"/>
      <c r="K36" s="589"/>
      <c r="L36" s="561"/>
      <c r="M36" s="563"/>
      <c r="N36" s="573"/>
      <c r="O36" s="573"/>
      <c r="P36" s="565"/>
      <c r="Q36" s="564"/>
      <c r="R36" s="565"/>
      <c r="S36" s="564"/>
      <c r="T36" s="565"/>
      <c r="U36" s="565"/>
      <c r="V36" s="565"/>
      <c r="W36" s="565"/>
      <c r="X36" s="565"/>
      <c r="Y36" s="566"/>
      <c r="AA36" s="563"/>
      <c r="AB36" s="563"/>
      <c r="AC36" s="563"/>
      <c r="AD36" s="563"/>
      <c r="AE36" s="563"/>
    </row>
    <row r="37" spans="1:31" ht="11.25" customHeight="1">
      <c r="A37" s="567"/>
      <c r="B37" s="568"/>
      <c r="C37" s="568"/>
      <c r="D37" s="569"/>
      <c r="E37" s="587"/>
      <c r="F37" s="588"/>
      <c r="G37" s="588"/>
      <c r="H37" s="588"/>
      <c r="I37" s="588"/>
      <c r="J37" s="588"/>
      <c r="K37" s="589"/>
      <c r="L37" s="561"/>
      <c r="M37" s="563"/>
      <c r="N37" s="573"/>
      <c r="O37" s="573"/>
      <c r="P37" s="565"/>
      <c r="Q37" s="564"/>
      <c r="R37" s="565"/>
      <c r="S37" s="564"/>
      <c r="T37" s="565"/>
      <c r="U37" s="565"/>
      <c r="V37" s="565"/>
      <c r="W37" s="565"/>
      <c r="X37" s="565"/>
      <c r="Y37" s="566"/>
      <c r="AA37" s="563"/>
      <c r="AB37" s="563"/>
      <c r="AC37" s="563"/>
      <c r="AD37" s="563"/>
      <c r="AE37" s="563"/>
    </row>
    <row r="38" spans="1:31" ht="11.25" customHeight="1">
      <c r="A38" s="567"/>
      <c r="B38" s="568"/>
      <c r="C38" s="568"/>
      <c r="D38" s="569"/>
      <c r="E38" s="587"/>
      <c r="F38" s="588"/>
      <c r="G38" s="588"/>
      <c r="H38" s="588"/>
      <c r="I38" s="588"/>
      <c r="J38" s="588"/>
      <c r="K38" s="589"/>
      <c r="L38" s="561"/>
      <c r="M38" s="563"/>
      <c r="N38" s="573"/>
      <c r="O38" s="573"/>
      <c r="P38" s="565"/>
      <c r="Q38" s="564"/>
      <c r="R38" s="565"/>
      <c r="S38" s="564"/>
      <c r="T38" s="565"/>
      <c r="U38" s="565"/>
      <c r="V38" s="565"/>
      <c r="W38" s="565"/>
      <c r="X38" s="565"/>
      <c r="Y38" s="566"/>
      <c r="AA38" s="563"/>
      <c r="AB38" s="563"/>
      <c r="AC38" s="563"/>
      <c r="AD38" s="563"/>
      <c r="AE38" s="563"/>
    </row>
    <row r="39" spans="1:31" ht="11.25" customHeight="1">
      <c r="A39" s="567"/>
      <c r="B39" s="568"/>
      <c r="C39" s="568"/>
      <c r="D39" s="569"/>
      <c r="E39" s="587"/>
      <c r="F39" s="588"/>
      <c r="G39" s="588"/>
      <c r="H39" s="588"/>
      <c r="I39" s="588"/>
      <c r="J39" s="588"/>
      <c r="K39" s="589"/>
      <c r="L39" s="561"/>
      <c r="M39" s="563"/>
      <c r="N39" s="573"/>
      <c r="O39" s="573"/>
      <c r="P39" s="565"/>
      <c r="Q39" s="564"/>
      <c r="R39" s="565"/>
      <c r="S39" s="564"/>
      <c r="T39" s="565"/>
      <c r="U39" s="565"/>
      <c r="V39" s="565"/>
      <c r="W39" s="565"/>
      <c r="X39" s="565"/>
      <c r="Y39" s="566"/>
      <c r="AA39" s="563"/>
      <c r="AB39" s="563"/>
      <c r="AC39" s="563"/>
      <c r="AD39" s="563"/>
      <c r="AE39" s="563"/>
    </row>
    <row r="40" spans="1:31" ht="11.25" customHeight="1">
      <c r="A40" s="567"/>
      <c r="B40" s="568"/>
      <c r="C40" s="568"/>
      <c r="D40" s="569"/>
      <c r="E40" s="587"/>
      <c r="F40" s="588"/>
      <c r="G40" s="588"/>
      <c r="H40" s="588"/>
      <c r="I40" s="588"/>
      <c r="J40" s="588"/>
      <c r="K40" s="589"/>
      <c r="L40" s="561"/>
      <c r="M40" s="563"/>
      <c r="N40" s="573"/>
      <c r="O40" s="573"/>
      <c r="P40" s="565"/>
      <c r="Q40" s="564"/>
      <c r="R40" s="565"/>
      <c r="S40" s="564"/>
      <c r="T40" s="565"/>
      <c r="U40" s="565"/>
      <c r="V40" s="565"/>
      <c r="W40" s="565"/>
      <c r="X40" s="565"/>
      <c r="Y40" s="566"/>
      <c r="AA40" s="563"/>
      <c r="AB40" s="563"/>
      <c r="AC40" s="563"/>
      <c r="AD40" s="563"/>
      <c r="AE40" s="563"/>
    </row>
    <row r="41" spans="1:31" ht="11.25" customHeight="1">
      <c r="A41" s="567"/>
      <c r="B41" s="568"/>
      <c r="C41" s="568"/>
      <c r="D41" s="569"/>
      <c r="E41" s="587"/>
      <c r="F41" s="588"/>
      <c r="G41" s="588"/>
      <c r="H41" s="588"/>
      <c r="I41" s="588"/>
      <c r="J41" s="588"/>
      <c r="K41" s="589"/>
      <c r="L41" s="561"/>
      <c r="M41" s="563"/>
      <c r="N41" s="573"/>
      <c r="O41" s="573"/>
      <c r="P41" s="565"/>
      <c r="Q41" s="564"/>
      <c r="R41" s="565"/>
      <c r="S41" s="564"/>
      <c r="T41" s="565"/>
      <c r="U41" s="565"/>
      <c r="V41" s="565"/>
      <c r="W41" s="565"/>
      <c r="X41" s="565"/>
      <c r="Y41" s="566"/>
      <c r="AA41" s="563"/>
      <c r="AB41" s="563"/>
      <c r="AC41" s="563"/>
      <c r="AD41" s="563"/>
      <c r="AE41" s="563"/>
    </row>
    <row r="42" spans="1:31" ht="11.25" customHeight="1">
      <c r="A42" s="567"/>
      <c r="B42" s="568"/>
      <c r="C42" s="568"/>
      <c r="D42" s="569"/>
      <c r="E42" s="587"/>
      <c r="F42" s="588"/>
      <c r="G42" s="588"/>
      <c r="H42" s="588"/>
      <c r="I42" s="588"/>
      <c r="J42" s="588"/>
      <c r="K42" s="589"/>
      <c r="L42" s="561"/>
      <c r="M42" s="563"/>
      <c r="N42" s="573"/>
      <c r="O42" s="573"/>
      <c r="P42" s="565"/>
      <c r="Q42" s="564"/>
      <c r="R42" s="565"/>
      <c r="S42" s="564"/>
      <c r="T42" s="565"/>
      <c r="U42" s="565"/>
      <c r="V42" s="565"/>
      <c r="W42" s="565"/>
      <c r="X42" s="565"/>
      <c r="Y42" s="566"/>
      <c r="AA42" s="563"/>
      <c r="AB42" s="563"/>
      <c r="AC42" s="563"/>
      <c r="AD42" s="563"/>
      <c r="AE42" s="563"/>
    </row>
    <row r="43" spans="1:31" ht="11.25" customHeight="1">
      <c r="A43" s="567"/>
      <c r="B43" s="568"/>
      <c r="C43" s="568"/>
      <c r="D43" s="569"/>
      <c r="E43" s="587"/>
      <c r="F43" s="588"/>
      <c r="G43" s="588"/>
      <c r="H43" s="588"/>
      <c r="I43" s="588"/>
      <c r="J43" s="588"/>
      <c r="K43" s="589"/>
      <c r="L43" s="561"/>
      <c r="M43" s="563"/>
      <c r="N43" s="573"/>
      <c r="O43" s="573"/>
      <c r="P43" s="565"/>
      <c r="Q43" s="564"/>
      <c r="R43" s="565"/>
      <c r="S43" s="564"/>
      <c r="T43" s="565"/>
      <c r="U43" s="565"/>
      <c r="V43" s="565"/>
      <c r="W43" s="565"/>
      <c r="X43" s="565"/>
      <c r="Y43" s="566"/>
      <c r="AA43" s="563"/>
      <c r="AB43" s="563"/>
      <c r="AC43" s="563"/>
      <c r="AD43" s="563"/>
      <c r="AE43" s="563"/>
    </row>
    <row r="44" spans="1:31" ht="11.25" customHeight="1">
      <c r="A44" s="567"/>
      <c r="B44" s="568"/>
      <c r="C44" s="568"/>
      <c r="D44" s="569"/>
      <c r="E44" s="587"/>
      <c r="F44" s="588"/>
      <c r="G44" s="588"/>
      <c r="H44" s="588"/>
      <c r="I44" s="588"/>
      <c r="J44" s="588"/>
      <c r="K44" s="589"/>
      <c r="L44" s="561"/>
      <c r="M44" s="563"/>
      <c r="N44" s="573"/>
      <c r="O44" s="573"/>
      <c r="P44" s="565"/>
      <c r="Q44" s="564"/>
      <c r="R44" s="565"/>
      <c r="S44" s="564"/>
      <c r="T44" s="565"/>
      <c r="U44" s="565"/>
      <c r="V44" s="565"/>
      <c r="W44" s="565"/>
      <c r="X44" s="565"/>
      <c r="Y44" s="566"/>
      <c r="AA44" s="563"/>
      <c r="AB44" s="563"/>
      <c r="AC44" s="563"/>
      <c r="AD44" s="563"/>
      <c r="AE44" s="563"/>
    </row>
    <row r="45" spans="1:31" ht="11.25" customHeight="1">
      <c r="A45" s="567"/>
      <c r="B45" s="568"/>
      <c r="C45" s="568"/>
      <c r="D45" s="569"/>
      <c r="E45" s="587"/>
      <c r="F45" s="588"/>
      <c r="G45" s="588"/>
      <c r="H45" s="588"/>
      <c r="I45" s="588"/>
      <c r="J45" s="588"/>
      <c r="K45" s="589"/>
      <c r="L45" s="561"/>
      <c r="M45" s="563"/>
      <c r="N45" s="573"/>
      <c r="O45" s="573"/>
      <c r="P45" s="565"/>
      <c r="Q45" s="564"/>
      <c r="R45" s="565"/>
      <c r="S45" s="564"/>
      <c r="T45" s="565"/>
      <c r="U45" s="565"/>
      <c r="V45" s="565"/>
      <c r="W45" s="565"/>
      <c r="X45" s="565"/>
      <c r="Y45" s="566"/>
      <c r="AA45" s="563"/>
      <c r="AB45" s="563"/>
      <c r="AC45" s="563"/>
      <c r="AD45" s="563"/>
      <c r="AE45" s="563"/>
    </row>
    <row r="46" spans="1:31" ht="11.25" customHeight="1">
      <c r="A46" s="567"/>
      <c r="B46" s="568"/>
      <c r="C46" s="568"/>
      <c r="D46" s="569"/>
      <c r="E46" s="587"/>
      <c r="F46" s="588"/>
      <c r="G46" s="588"/>
      <c r="H46" s="588"/>
      <c r="I46" s="588"/>
      <c r="J46" s="588"/>
      <c r="K46" s="589"/>
      <c r="L46" s="561"/>
      <c r="M46" s="563"/>
      <c r="N46" s="573"/>
      <c r="O46" s="573"/>
      <c r="P46" s="565"/>
      <c r="Q46" s="564"/>
      <c r="R46" s="565"/>
      <c r="S46" s="564"/>
      <c r="T46" s="565"/>
      <c r="U46" s="565"/>
      <c r="V46" s="565"/>
      <c r="W46" s="565"/>
      <c r="X46" s="565"/>
      <c r="Y46" s="566"/>
      <c r="AA46" s="563"/>
      <c r="AB46" s="563"/>
      <c r="AC46" s="563"/>
      <c r="AD46" s="563"/>
      <c r="AE46" s="563"/>
    </row>
    <row r="47" spans="1:31" ht="11.25" customHeight="1">
      <c r="A47" s="567"/>
      <c r="B47" s="568"/>
      <c r="C47" s="568"/>
      <c r="D47" s="569"/>
      <c r="E47" s="587"/>
      <c r="F47" s="588"/>
      <c r="G47" s="588"/>
      <c r="H47" s="588"/>
      <c r="I47" s="588"/>
      <c r="J47" s="588"/>
      <c r="K47" s="589"/>
      <c r="L47" s="561"/>
      <c r="M47" s="563"/>
      <c r="N47" s="573"/>
      <c r="O47" s="573"/>
      <c r="P47" s="565"/>
      <c r="Q47" s="564"/>
      <c r="R47" s="565"/>
      <c r="S47" s="564"/>
      <c r="T47" s="565"/>
      <c r="U47" s="565"/>
      <c r="V47" s="565"/>
      <c r="W47" s="565"/>
      <c r="X47" s="565"/>
      <c r="Y47" s="566"/>
      <c r="AA47" s="563"/>
      <c r="AB47" s="563"/>
      <c r="AC47" s="563"/>
      <c r="AD47" s="563"/>
      <c r="AE47" s="563"/>
    </row>
    <row r="48" spans="1:31" ht="11.25" customHeight="1">
      <c r="A48" s="567"/>
      <c r="B48" s="568"/>
      <c r="C48" s="568"/>
      <c r="D48" s="569"/>
      <c r="E48" s="587"/>
      <c r="F48" s="588"/>
      <c r="G48" s="588"/>
      <c r="H48" s="588"/>
      <c r="I48" s="588"/>
      <c r="J48" s="588"/>
      <c r="K48" s="589"/>
      <c r="L48" s="561"/>
      <c r="M48" s="563"/>
      <c r="N48" s="573"/>
      <c r="O48" s="573"/>
      <c r="P48" s="565"/>
      <c r="Q48" s="564"/>
      <c r="R48" s="565"/>
      <c r="S48" s="564"/>
      <c r="T48" s="565"/>
      <c r="U48" s="565"/>
      <c r="V48" s="565"/>
      <c r="W48" s="565"/>
      <c r="X48" s="565"/>
      <c r="Y48" s="566"/>
      <c r="AA48" s="563"/>
      <c r="AB48" s="563"/>
      <c r="AC48" s="563"/>
      <c r="AD48" s="563"/>
      <c r="AE48" s="563"/>
    </row>
    <row r="49" spans="1:31" ht="11.25" customHeight="1">
      <c r="A49" s="567"/>
      <c r="B49" s="568"/>
      <c r="C49" s="568"/>
      <c r="D49" s="569"/>
      <c r="E49" s="587"/>
      <c r="F49" s="588"/>
      <c r="G49" s="588"/>
      <c r="H49" s="588"/>
      <c r="I49" s="588"/>
      <c r="J49" s="588"/>
      <c r="K49" s="589"/>
      <c r="L49" s="561"/>
      <c r="M49" s="563"/>
      <c r="N49" s="573"/>
      <c r="O49" s="573"/>
      <c r="P49" s="565"/>
      <c r="Q49" s="564"/>
      <c r="R49" s="565"/>
      <c r="S49" s="564"/>
      <c r="T49" s="565"/>
      <c r="U49" s="565"/>
      <c r="V49" s="565"/>
      <c r="W49" s="565"/>
      <c r="X49" s="565"/>
      <c r="Y49" s="566"/>
      <c r="AA49" s="563"/>
      <c r="AB49" s="563"/>
      <c r="AC49" s="563"/>
      <c r="AD49" s="563"/>
      <c r="AE49" s="563"/>
    </row>
    <row r="50" spans="1:31" ht="11.25" customHeight="1">
      <c r="A50" s="567"/>
      <c r="B50" s="568"/>
      <c r="C50" s="568"/>
      <c r="D50" s="569"/>
      <c r="E50" s="587"/>
      <c r="F50" s="588"/>
      <c r="G50" s="588"/>
      <c r="H50" s="588"/>
      <c r="I50" s="588"/>
      <c r="J50" s="588"/>
      <c r="K50" s="589"/>
      <c r="L50" s="561"/>
      <c r="M50" s="563"/>
      <c r="N50" s="573"/>
      <c r="O50" s="573"/>
      <c r="P50" s="565"/>
      <c r="Q50" s="564"/>
      <c r="R50" s="565"/>
      <c r="S50" s="564"/>
      <c r="T50" s="565"/>
      <c r="U50" s="565"/>
      <c r="V50" s="565"/>
      <c r="W50" s="565"/>
      <c r="X50" s="565"/>
      <c r="Y50" s="566"/>
      <c r="AA50" s="563"/>
      <c r="AB50" s="563"/>
      <c r="AC50" s="563"/>
      <c r="AD50" s="563"/>
      <c r="AE50" s="563"/>
    </row>
    <row r="51" spans="1:31" ht="11.25" customHeight="1">
      <c r="A51" s="567"/>
      <c r="B51" s="568"/>
      <c r="C51" s="568"/>
      <c r="D51" s="569"/>
      <c r="E51" s="587"/>
      <c r="F51" s="588"/>
      <c r="G51" s="588"/>
      <c r="H51" s="588"/>
      <c r="I51" s="588"/>
      <c r="J51" s="588"/>
      <c r="K51" s="589"/>
      <c r="L51" s="561"/>
      <c r="M51" s="563"/>
      <c r="N51" s="573"/>
      <c r="O51" s="573"/>
      <c r="P51" s="565"/>
      <c r="Q51" s="564"/>
      <c r="R51" s="565"/>
      <c r="S51" s="564"/>
      <c r="T51" s="565"/>
      <c r="U51" s="565"/>
      <c r="V51" s="565"/>
      <c r="W51" s="565"/>
      <c r="X51" s="565"/>
      <c r="Y51" s="566"/>
      <c r="AA51" s="563"/>
      <c r="AB51" s="563"/>
      <c r="AC51" s="563"/>
      <c r="AD51" s="563"/>
      <c r="AE51" s="563"/>
    </row>
    <row r="52" spans="1:31" ht="11.25" customHeight="1">
      <c r="A52" s="567"/>
      <c r="B52" s="568"/>
      <c r="C52" s="568"/>
      <c r="D52" s="569"/>
      <c r="E52" s="587"/>
      <c r="F52" s="588"/>
      <c r="G52" s="588"/>
      <c r="H52" s="588"/>
      <c r="I52" s="588"/>
      <c r="J52" s="588"/>
      <c r="K52" s="589"/>
      <c r="L52" s="561"/>
      <c r="M52" s="563"/>
      <c r="N52" s="573"/>
      <c r="O52" s="573"/>
      <c r="P52" s="565"/>
      <c r="Q52" s="564"/>
      <c r="R52" s="565"/>
      <c r="S52" s="564"/>
      <c r="T52" s="565"/>
      <c r="U52" s="565"/>
      <c r="V52" s="565"/>
      <c r="W52" s="565"/>
      <c r="X52" s="565"/>
      <c r="Y52" s="566"/>
      <c r="AA52" s="563"/>
      <c r="AB52" s="563"/>
      <c r="AC52" s="563"/>
      <c r="AD52" s="563"/>
      <c r="AE52" s="563"/>
    </row>
    <row r="53" spans="1:31" ht="11.25" customHeight="1">
      <c r="A53" s="567"/>
      <c r="B53" s="568"/>
      <c r="C53" s="568"/>
      <c r="D53" s="569"/>
      <c r="E53" s="587"/>
      <c r="F53" s="588"/>
      <c r="G53" s="588"/>
      <c r="H53" s="588"/>
      <c r="I53" s="588"/>
      <c r="J53" s="588"/>
      <c r="K53" s="589"/>
      <c r="L53" s="561"/>
      <c r="M53" s="563"/>
      <c r="N53" s="573"/>
      <c r="O53" s="573"/>
      <c r="P53" s="565"/>
      <c r="Q53" s="564"/>
      <c r="R53" s="565"/>
      <c r="S53" s="564"/>
      <c r="T53" s="565"/>
      <c r="U53" s="565"/>
      <c r="V53" s="565"/>
      <c r="W53" s="565"/>
      <c r="X53" s="565"/>
      <c r="Y53" s="566"/>
      <c r="AA53" s="563"/>
      <c r="AB53" s="563"/>
      <c r="AC53" s="563"/>
      <c r="AD53" s="563"/>
      <c r="AE53" s="563"/>
    </row>
    <row r="54" spans="1:31" ht="11.25" customHeight="1">
      <c r="A54" s="567"/>
      <c r="B54" s="568"/>
      <c r="C54" s="568"/>
      <c r="D54" s="569"/>
      <c r="E54" s="587"/>
      <c r="F54" s="588"/>
      <c r="G54" s="588"/>
      <c r="H54" s="588"/>
      <c r="I54" s="588"/>
      <c r="J54" s="588"/>
      <c r="K54" s="589"/>
      <c r="L54" s="561"/>
      <c r="M54" s="563"/>
      <c r="N54" s="573"/>
      <c r="O54" s="573"/>
      <c r="P54" s="565"/>
      <c r="Q54" s="564"/>
      <c r="R54" s="565"/>
      <c r="S54" s="564"/>
      <c r="T54" s="565"/>
      <c r="U54" s="565"/>
      <c r="V54" s="565"/>
      <c r="W54" s="565"/>
      <c r="X54" s="565"/>
      <c r="Y54" s="566"/>
      <c r="AA54" s="563"/>
      <c r="AB54" s="563"/>
      <c r="AC54" s="563"/>
      <c r="AD54" s="563"/>
      <c r="AE54" s="563"/>
    </row>
    <row r="55" spans="1:31" ht="11.25" customHeight="1">
      <c r="A55" s="567"/>
      <c r="B55" s="568"/>
      <c r="C55" s="568"/>
      <c r="D55" s="569"/>
      <c r="E55" s="587"/>
      <c r="F55" s="588"/>
      <c r="G55" s="588"/>
      <c r="H55" s="588"/>
      <c r="I55" s="588"/>
      <c r="J55" s="588"/>
      <c r="K55" s="589"/>
      <c r="L55" s="561"/>
      <c r="M55" s="563"/>
      <c r="N55" s="573"/>
      <c r="O55" s="573"/>
      <c r="P55" s="565"/>
      <c r="Q55" s="564"/>
      <c r="R55" s="565"/>
      <c r="S55" s="564"/>
      <c r="T55" s="565"/>
      <c r="U55" s="565"/>
      <c r="V55" s="565"/>
      <c r="W55" s="565"/>
      <c r="X55" s="565"/>
      <c r="Y55" s="566"/>
      <c r="AA55" s="563"/>
      <c r="AB55" s="563"/>
      <c r="AC55" s="563"/>
      <c r="AD55" s="563"/>
      <c r="AE55" s="563"/>
    </row>
    <row r="56" spans="1:31" ht="11.25" customHeight="1">
      <c r="A56" s="567"/>
      <c r="B56" s="568"/>
      <c r="C56" s="568"/>
      <c r="D56" s="569"/>
      <c r="E56" s="587"/>
      <c r="F56" s="588"/>
      <c r="G56" s="588"/>
      <c r="H56" s="588"/>
      <c r="I56" s="588"/>
      <c r="J56" s="588"/>
      <c r="K56" s="589"/>
      <c r="L56" s="561"/>
      <c r="M56" s="563"/>
      <c r="N56" s="573"/>
      <c r="O56" s="573"/>
      <c r="P56" s="565"/>
      <c r="Q56" s="564"/>
      <c r="R56" s="565"/>
      <c r="S56" s="564"/>
      <c r="T56" s="565"/>
      <c r="U56" s="565"/>
      <c r="V56" s="565"/>
      <c r="W56" s="565"/>
      <c r="X56" s="565"/>
      <c r="Y56" s="566"/>
      <c r="AA56" s="563"/>
      <c r="AB56" s="563"/>
      <c r="AC56" s="563"/>
      <c r="AD56" s="563"/>
      <c r="AE56" s="563"/>
    </row>
    <row r="57" spans="1:31" ht="11.25" customHeight="1">
      <c r="A57" s="567"/>
      <c r="B57" s="568"/>
      <c r="C57" s="568"/>
      <c r="D57" s="569"/>
      <c r="E57" s="587"/>
      <c r="F57" s="588"/>
      <c r="G57" s="588"/>
      <c r="H57" s="588"/>
      <c r="I57" s="588"/>
      <c r="J57" s="588"/>
      <c r="K57" s="589"/>
      <c r="L57" s="561"/>
      <c r="M57" s="563"/>
      <c r="N57" s="573"/>
      <c r="O57" s="573"/>
      <c r="P57" s="565"/>
      <c r="Q57" s="564"/>
      <c r="R57" s="565"/>
      <c r="S57" s="564"/>
      <c r="T57" s="565"/>
      <c r="U57" s="565"/>
      <c r="V57" s="565"/>
      <c r="W57" s="565"/>
      <c r="X57" s="565"/>
      <c r="Y57" s="566"/>
      <c r="AA57" s="563"/>
      <c r="AB57" s="563"/>
      <c r="AC57" s="563"/>
      <c r="AD57" s="563"/>
      <c r="AE57" s="563"/>
    </row>
    <row r="58" spans="1:31" ht="11.25" customHeight="1">
      <c r="A58" s="567"/>
      <c r="B58" s="568"/>
      <c r="C58" s="568"/>
      <c r="D58" s="569"/>
      <c r="E58" s="587"/>
      <c r="F58" s="588"/>
      <c r="G58" s="588"/>
      <c r="H58" s="588"/>
      <c r="I58" s="588"/>
      <c r="J58" s="588"/>
      <c r="K58" s="589"/>
      <c r="L58" s="561"/>
      <c r="M58" s="563"/>
      <c r="N58" s="573"/>
      <c r="O58" s="573"/>
      <c r="P58" s="565"/>
      <c r="Q58" s="564"/>
      <c r="R58" s="565"/>
      <c r="S58" s="564"/>
      <c r="T58" s="565"/>
      <c r="U58" s="565"/>
      <c r="V58" s="565"/>
      <c r="W58" s="565"/>
      <c r="X58" s="565"/>
      <c r="Y58" s="566"/>
      <c r="AA58" s="563"/>
      <c r="AB58" s="563"/>
      <c r="AC58" s="563"/>
      <c r="AD58" s="563"/>
      <c r="AE58" s="563"/>
    </row>
    <row r="59" spans="1:31" ht="11.25" customHeight="1">
      <c r="A59" s="567"/>
      <c r="B59" s="568"/>
      <c r="C59" s="568"/>
      <c r="D59" s="569"/>
      <c r="E59" s="587"/>
      <c r="F59" s="588"/>
      <c r="G59" s="588"/>
      <c r="H59" s="588"/>
      <c r="I59" s="588"/>
      <c r="J59" s="588"/>
      <c r="K59" s="589"/>
      <c r="L59" s="561"/>
      <c r="M59" s="563"/>
      <c r="N59" s="573"/>
      <c r="O59" s="573"/>
      <c r="P59" s="565"/>
      <c r="Q59" s="564"/>
      <c r="R59" s="565"/>
      <c r="S59" s="564"/>
      <c r="T59" s="565"/>
      <c r="U59" s="565"/>
      <c r="V59" s="565"/>
      <c r="W59" s="565"/>
      <c r="X59" s="565"/>
      <c r="Y59" s="566"/>
      <c r="AA59" s="563"/>
      <c r="AB59" s="563"/>
      <c r="AC59" s="563"/>
      <c r="AD59" s="563"/>
      <c r="AE59" s="563"/>
    </row>
    <row r="60" spans="1:31" ht="11.25" customHeight="1">
      <c r="A60" s="1234" t="s">
        <v>1705</v>
      </c>
      <c r="B60" s="1235"/>
      <c r="C60" s="1235"/>
      <c r="D60" s="1235"/>
      <c r="E60" s="1235"/>
      <c r="F60" s="1235"/>
      <c r="G60" s="1235"/>
      <c r="H60" s="1235"/>
      <c r="I60" s="1235"/>
      <c r="J60" s="1235"/>
      <c r="K60" s="1235"/>
      <c r="L60" s="1236"/>
      <c r="M60" s="1246" t="s">
        <v>1706</v>
      </c>
      <c r="N60" s="1247"/>
      <c r="O60" s="1247"/>
      <c r="P60" s="1247"/>
      <c r="Q60" s="1247"/>
      <c r="R60" s="1247"/>
      <c r="S60" s="1247"/>
      <c r="T60" s="1247"/>
      <c r="U60" s="1247"/>
      <c r="V60" s="1247"/>
      <c r="W60" s="1247"/>
      <c r="X60" s="1247"/>
      <c r="Y60" s="1248"/>
    </row>
    <row r="61" spans="1:31" ht="11.25" customHeight="1">
      <c r="A61" s="574" t="s">
        <v>1707</v>
      </c>
      <c r="B61" s="1252" t="s">
        <v>1708</v>
      </c>
      <c r="C61" s="1253"/>
      <c r="D61" s="1253"/>
      <c r="E61" s="1253"/>
      <c r="F61" s="1254"/>
      <c r="G61" s="1255" t="s">
        <v>1709</v>
      </c>
      <c r="H61" s="1255"/>
      <c r="I61" s="1255"/>
      <c r="J61" s="1255"/>
      <c r="K61" s="1255"/>
      <c r="L61" s="1255"/>
      <c r="M61" s="1249"/>
      <c r="N61" s="1250"/>
      <c r="O61" s="1250"/>
      <c r="P61" s="1250"/>
      <c r="Q61" s="1250"/>
      <c r="R61" s="1250"/>
      <c r="S61" s="1250"/>
      <c r="T61" s="1250"/>
      <c r="U61" s="1250"/>
      <c r="V61" s="1250"/>
      <c r="W61" s="1250"/>
      <c r="X61" s="1250"/>
      <c r="Y61" s="1251"/>
    </row>
    <row r="62" spans="1:31" ht="11.25" customHeight="1">
      <c r="A62" s="575" t="s">
        <v>1710</v>
      </c>
      <c r="B62" s="1256" t="s">
        <v>1711</v>
      </c>
      <c r="C62" s="1257"/>
      <c r="D62" s="1257"/>
      <c r="E62" s="1257"/>
      <c r="F62" s="1258"/>
      <c r="G62" s="1238"/>
      <c r="H62" s="1239"/>
      <c r="I62" s="1239"/>
      <c r="J62" s="1239"/>
      <c r="K62" s="1239"/>
      <c r="L62" s="1239"/>
      <c r="M62" s="576" t="s">
        <v>1712</v>
      </c>
      <c r="N62" s="577"/>
      <c r="O62" s="577"/>
      <c r="P62" s="577"/>
      <c r="Q62" s="577"/>
      <c r="R62" s="577"/>
      <c r="S62" s="577"/>
      <c r="T62" s="577"/>
      <c r="U62" s="577"/>
      <c r="V62" s="577"/>
      <c r="W62" s="577"/>
      <c r="X62" s="577"/>
      <c r="Y62" s="577"/>
    </row>
    <row r="63" spans="1:31" ht="11.25" customHeight="1">
      <c r="A63" s="575"/>
      <c r="B63" s="1237"/>
      <c r="C63" s="1237"/>
      <c r="D63" s="1237"/>
      <c r="E63" s="1237"/>
      <c r="F63" s="1237"/>
      <c r="G63" s="1238"/>
      <c r="H63" s="1239"/>
      <c r="I63" s="1239"/>
      <c r="J63" s="1239"/>
      <c r="K63" s="1239"/>
      <c r="L63" s="1239"/>
      <c r="M63" s="577"/>
      <c r="N63" s="577"/>
      <c r="O63" s="577"/>
      <c r="P63" s="577"/>
      <c r="Q63" s="577"/>
      <c r="R63" s="577"/>
      <c r="S63" s="577"/>
      <c r="T63" s="577"/>
      <c r="U63" s="577"/>
      <c r="V63" s="577"/>
      <c r="W63" s="577"/>
      <c r="X63" s="577"/>
      <c r="Y63" s="577"/>
    </row>
    <row r="64" spans="1:31" ht="11.25" customHeight="1">
      <c r="A64" s="575"/>
      <c r="B64" s="1237"/>
      <c r="C64" s="1237"/>
      <c r="D64" s="1237"/>
      <c r="E64" s="1237"/>
      <c r="F64" s="1237"/>
      <c r="G64" s="1238"/>
      <c r="H64" s="1239"/>
      <c r="I64" s="1239"/>
      <c r="J64" s="1239"/>
      <c r="K64" s="1239"/>
      <c r="L64" s="1239"/>
      <c r="M64" s="577"/>
      <c r="N64" s="577"/>
      <c r="O64" s="577"/>
      <c r="P64" s="577"/>
      <c r="Q64" s="577"/>
      <c r="R64" s="577"/>
      <c r="S64" s="577"/>
      <c r="T64" s="577"/>
      <c r="U64" s="577"/>
      <c r="V64" s="577"/>
      <c r="W64" s="577"/>
      <c r="X64" s="577"/>
      <c r="Y64" s="577"/>
    </row>
    <row r="65" spans="1:25" ht="11.25" customHeight="1">
      <c r="A65" s="578"/>
      <c r="B65" s="1240"/>
      <c r="C65" s="1241"/>
      <c r="D65" s="1241"/>
      <c r="E65" s="1241"/>
      <c r="F65" s="1242"/>
      <c r="G65" s="1238"/>
      <c r="H65" s="1239"/>
      <c r="I65" s="1239"/>
      <c r="J65" s="1239"/>
      <c r="K65" s="1239"/>
      <c r="L65" s="1239"/>
      <c r="M65" s="577"/>
      <c r="N65" s="577"/>
      <c r="O65" s="577"/>
      <c r="P65" s="577"/>
      <c r="Q65" s="577"/>
      <c r="R65" s="577"/>
      <c r="S65" s="577"/>
      <c r="T65" s="577"/>
      <c r="U65" s="577"/>
      <c r="V65" s="577"/>
      <c r="W65" s="577"/>
      <c r="X65" s="577"/>
      <c r="Y65" s="577"/>
    </row>
    <row r="66" spans="1:25" ht="11.25" customHeight="1">
      <c r="A66" s="578"/>
      <c r="B66" s="1243"/>
      <c r="C66" s="1244"/>
      <c r="D66" s="1244"/>
      <c r="E66" s="1244"/>
      <c r="F66" s="1245"/>
      <c r="G66" s="1238"/>
      <c r="H66" s="1239"/>
      <c r="I66" s="1239"/>
      <c r="J66" s="1239"/>
      <c r="K66" s="1239"/>
      <c r="L66" s="1239"/>
      <c r="M66" s="577"/>
      <c r="N66" s="577"/>
      <c r="O66" s="577"/>
      <c r="P66" s="577"/>
      <c r="Q66" s="577"/>
      <c r="R66" s="577"/>
      <c r="S66" s="577"/>
      <c r="T66" s="577"/>
      <c r="U66" s="577"/>
      <c r="V66" s="577"/>
      <c r="W66" s="577"/>
      <c r="X66" s="577"/>
      <c r="Y66" s="577"/>
    </row>
    <row r="67" spans="1:25" ht="11.25" customHeight="1">
      <c r="A67" s="578"/>
      <c r="B67" s="1259"/>
      <c r="C67" s="1260"/>
      <c r="D67" s="1260"/>
      <c r="E67" s="1260"/>
      <c r="F67" s="1261"/>
      <c r="G67" s="1262"/>
      <c r="H67" s="1263"/>
      <c r="I67" s="1263"/>
      <c r="J67" s="1263"/>
      <c r="K67" s="1263"/>
      <c r="L67" s="1264"/>
      <c r="M67" s="577"/>
      <c r="N67" s="577"/>
      <c r="O67" s="577"/>
      <c r="P67" s="577"/>
      <c r="Q67" s="577"/>
      <c r="R67" s="577"/>
      <c r="S67" s="577"/>
      <c r="T67" s="577"/>
      <c r="U67" s="577"/>
      <c r="V67" s="577"/>
      <c r="W67" s="577"/>
      <c r="X67" s="577"/>
      <c r="Y67" s="577"/>
    </row>
    <row r="68" spans="1:25" ht="11.25" customHeight="1">
      <c r="A68" s="578"/>
      <c r="B68" s="1259"/>
      <c r="C68" s="1260"/>
      <c r="D68" s="1260"/>
      <c r="E68" s="1260"/>
      <c r="F68" s="1261"/>
      <c r="G68" s="1311"/>
      <c r="H68" s="1312"/>
      <c r="I68" s="1312"/>
      <c r="J68" s="1312"/>
      <c r="K68" s="1312"/>
      <c r="L68" s="1313"/>
      <c r="M68" s="577"/>
      <c r="N68" s="577"/>
      <c r="O68" s="577"/>
      <c r="P68" s="577"/>
      <c r="Q68" s="577"/>
      <c r="R68" s="577"/>
      <c r="S68" s="577"/>
      <c r="T68" s="577"/>
      <c r="U68" s="577"/>
      <c r="V68" s="577"/>
      <c r="W68" s="577"/>
      <c r="X68" s="577"/>
      <c r="Y68" s="577"/>
    </row>
    <row r="69" spans="1:25" ht="11.25" customHeight="1">
      <c r="A69" s="1266" t="s">
        <v>1713</v>
      </c>
      <c r="B69" s="1267"/>
      <c r="C69" s="1267"/>
      <c r="D69" s="1267"/>
      <c r="E69" s="1267"/>
      <c r="F69" s="1267"/>
      <c r="G69" s="1267"/>
      <c r="H69" s="1267"/>
      <c r="I69" s="1267"/>
      <c r="J69" s="1267"/>
      <c r="K69" s="1267"/>
      <c r="L69" s="1268"/>
      <c r="M69" s="579" t="s">
        <v>1722</v>
      </c>
      <c r="N69" s="578"/>
      <c r="O69" s="580"/>
      <c r="P69" s="580"/>
      <c r="Q69" s="580"/>
      <c r="R69" s="580"/>
      <c r="S69" s="580"/>
      <c r="T69" s="580"/>
      <c r="U69" s="580"/>
      <c r="V69" s="580"/>
      <c r="W69" s="580"/>
      <c r="X69" s="580"/>
      <c r="Y69" s="580"/>
    </row>
    <row r="70" spans="1:25" ht="11.25" customHeight="1">
      <c r="A70" s="578" t="s">
        <v>1715</v>
      </c>
      <c r="B70" s="1240" t="s">
        <v>1716</v>
      </c>
      <c r="C70" s="1241"/>
      <c r="D70" s="1241"/>
      <c r="E70" s="1241"/>
      <c r="F70" s="1241"/>
      <c r="G70" s="1241"/>
      <c r="H70" s="1241"/>
      <c r="I70" s="1242"/>
      <c r="J70" s="578" t="s">
        <v>1717</v>
      </c>
      <c r="K70" s="1240" t="s">
        <v>1718</v>
      </c>
      <c r="L70" s="1241"/>
      <c r="M70" s="1241"/>
      <c r="N70" s="1241"/>
      <c r="O70" s="1241"/>
      <c r="P70" s="1242"/>
      <c r="Q70" s="578" t="s">
        <v>1719</v>
      </c>
      <c r="R70" s="1240" t="s">
        <v>1720</v>
      </c>
      <c r="S70" s="1241"/>
      <c r="T70" s="1241"/>
      <c r="U70" s="1241"/>
      <c r="V70" s="1241"/>
      <c r="W70" s="1241"/>
      <c r="X70" s="1241"/>
      <c r="Y70" s="1242"/>
    </row>
    <row r="71" spans="1:25" ht="11.25" customHeight="1">
      <c r="A71" s="578" t="s">
        <v>1714</v>
      </c>
      <c r="B71" s="1222" t="s">
        <v>1721</v>
      </c>
      <c r="C71" s="1223"/>
      <c r="D71" s="1223"/>
      <c r="E71" s="1223"/>
      <c r="F71" s="1223"/>
      <c r="G71" s="1223"/>
      <c r="H71" s="1223"/>
      <c r="I71" s="1224"/>
      <c r="J71" s="578" t="s">
        <v>1722</v>
      </c>
      <c r="K71" s="1222" t="s">
        <v>1723</v>
      </c>
      <c r="L71" s="1223"/>
      <c r="M71" s="1223"/>
      <c r="N71" s="1223"/>
      <c r="O71" s="1223"/>
      <c r="P71" s="1224"/>
      <c r="Q71" s="578" t="s">
        <v>1724</v>
      </c>
      <c r="R71" s="1222" t="s">
        <v>1725</v>
      </c>
      <c r="S71" s="1223"/>
      <c r="T71" s="1223"/>
      <c r="U71" s="1223"/>
      <c r="V71" s="1223"/>
      <c r="W71" s="1223"/>
      <c r="X71" s="1223"/>
      <c r="Y71" s="1224"/>
    </row>
    <row r="72" spans="1:25" ht="11.25" customHeight="1">
      <c r="A72" s="578" t="s">
        <v>1726</v>
      </c>
      <c r="B72" s="1240" t="s">
        <v>1727</v>
      </c>
      <c r="C72" s="1241"/>
      <c r="D72" s="1241"/>
      <c r="E72" s="1241"/>
      <c r="F72" s="1241"/>
      <c r="G72" s="1241"/>
      <c r="H72" s="1241"/>
      <c r="I72" s="1242"/>
      <c r="J72" s="578" t="s">
        <v>1728</v>
      </c>
      <c r="K72" s="1240" t="s">
        <v>1729</v>
      </c>
      <c r="L72" s="1241"/>
      <c r="M72" s="1241"/>
      <c r="N72" s="1241"/>
      <c r="O72" s="1241"/>
      <c r="P72" s="1242"/>
      <c r="Q72" s="579"/>
      <c r="R72" s="1206"/>
      <c r="S72" s="1207"/>
      <c r="T72" s="1207"/>
      <c r="U72" s="1207"/>
      <c r="V72" s="1207"/>
      <c r="W72" s="1207"/>
      <c r="X72" s="1207"/>
      <c r="Y72" s="1208"/>
    </row>
  </sheetData>
  <mergeCells count="94">
    <mergeCell ref="B71:I71"/>
    <mergeCell ref="K71:P71"/>
    <mergeCell ref="R71:Y71"/>
    <mergeCell ref="B72:I72"/>
    <mergeCell ref="K72:P72"/>
    <mergeCell ref="R72:Y72"/>
    <mergeCell ref="R70:Y70"/>
    <mergeCell ref="B65:F65"/>
    <mergeCell ref="G65:L65"/>
    <mergeCell ref="B66:F66"/>
    <mergeCell ref="G66:L66"/>
    <mergeCell ref="B67:F67"/>
    <mergeCell ref="G67:L67"/>
    <mergeCell ref="B68:F68"/>
    <mergeCell ref="G68:L68"/>
    <mergeCell ref="A69:L69"/>
    <mergeCell ref="B70:I70"/>
    <mergeCell ref="K70:P70"/>
    <mergeCell ref="B62:F62"/>
    <mergeCell ref="G62:L62"/>
    <mergeCell ref="B63:F63"/>
    <mergeCell ref="G63:L63"/>
    <mergeCell ref="B64:F64"/>
    <mergeCell ref="G64:L64"/>
    <mergeCell ref="A24:D24"/>
    <mergeCell ref="E24:K24"/>
    <mergeCell ref="M60:Y61"/>
    <mergeCell ref="B61:F61"/>
    <mergeCell ref="G61:L61"/>
    <mergeCell ref="A25:D25"/>
    <mergeCell ref="E25:K25"/>
    <mergeCell ref="A26:D26"/>
    <mergeCell ref="E26:K26"/>
    <mergeCell ref="A27:D27"/>
    <mergeCell ref="E27:K27"/>
    <mergeCell ref="A28:D28"/>
    <mergeCell ref="E28:K28"/>
    <mergeCell ref="A29:D29"/>
    <mergeCell ref="E29:K29"/>
    <mergeCell ref="A60:L60"/>
    <mergeCell ref="E19:K19"/>
    <mergeCell ref="A21:D21"/>
    <mergeCell ref="E21:K21"/>
    <mergeCell ref="A22:D22"/>
    <mergeCell ref="A23:K23"/>
    <mergeCell ref="E10:K10"/>
    <mergeCell ref="A11:D11"/>
    <mergeCell ref="E11:K11"/>
    <mergeCell ref="A12:K12"/>
    <mergeCell ref="A20:D20"/>
    <mergeCell ref="E20:K20"/>
    <mergeCell ref="A14:D14"/>
    <mergeCell ref="E14:K14"/>
    <mergeCell ref="A15:D15"/>
    <mergeCell ref="E15:K15"/>
    <mergeCell ref="A16:D16"/>
    <mergeCell ref="E16:K16"/>
    <mergeCell ref="A17:D17"/>
    <mergeCell ref="E17:K17"/>
    <mergeCell ref="A18:K18"/>
    <mergeCell ref="A19:D19"/>
    <mergeCell ref="A13:D13"/>
    <mergeCell ref="E13:K13"/>
    <mergeCell ref="W5:W7"/>
    <mergeCell ref="X5:X7"/>
    <mergeCell ref="Y5:Y7"/>
    <mergeCell ref="A6:D7"/>
    <mergeCell ref="A8:K8"/>
    <mergeCell ref="A9:D9"/>
    <mergeCell ref="E9:K9"/>
    <mergeCell ref="Q5:Q7"/>
    <mergeCell ref="R5:R7"/>
    <mergeCell ref="S5:S7"/>
    <mergeCell ref="T5:T7"/>
    <mergeCell ref="U5:U7"/>
    <mergeCell ref="V5:V7"/>
    <mergeCell ref="A10:D10"/>
    <mergeCell ref="A4:L4"/>
    <mergeCell ref="M4:Y4"/>
    <mergeCell ref="A5:B5"/>
    <mergeCell ref="C5:D5"/>
    <mergeCell ref="E5:K7"/>
    <mergeCell ref="L5:L7"/>
    <mergeCell ref="M5:M7"/>
    <mergeCell ref="N5:N7"/>
    <mergeCell ref="O5:O7"/>
    <mergeCell ref="P5:P7"/>
    <mergeCell ref="A1:I1"/>
    <mergeCell ref="J1:P1"/>
    <mergeCell ref="R1:Y3"/>
    <mergeCell ref="A2:I2"/>
    <mergeCell ref="J2:P2"/>
    <mergeCell ref="A3:I3"/>
    <mergeCell ref="J3:P3"/>
  </mergeCells>
  <conditionalFormatting sqref="L8:L59">
    <cfRule type="notContainsBlanks" dxfId="0" priority="25">
      <formula>LEN(TRIM(L8))&gt;0</formula>
    </cfRule>
  </conditionalFormatting>
  <conditionalFormatting sqref="M62:M64">
    <cfRule type="dataBar" priority="21">
      <dataBar>
        <cfvo type="min"/>
        <cfvo type="max"/>
        <color rgb="FF638EC6"/>
      </dataBar>
      <extLst>
        <ext xmlns:x14="http://schemas.microsoft.com/office/spreadsheetml/2009/9/main" uri="{B025F937-C7B1-47D3-B67F-A62EFF666E3E}">
          <x14:id>{C72C7102-B1E3-4117-8DEB-457AA97B4884}</x14:id>
        </ext>
      </extLst>
    </cfRule>
    <cfRule type="colorScale" priority="22">
      <colorScale>
        <cfvo type="min"/>
        <cfvo type="max"/>
        <color rgb="FFFF7128"/>
        <color rgb="FFFFEF9C"/>
      </colorScale>
    </cfRule>
  </conditionalFormatting>
  <conditionalFormatting sqref="M66:O66">
    <cfRule type="dataBar" priority="9">
      <dataBar>
        <cfvo type="min"/>
        <cfvo type="max"/>
        <color rgb="FF638EC6"/>
      </dataBar>
      <extLst>
        <ext xmlns:x14="http://schemas.microsoft.com/office/spreadsheetml/2009/9/main" uri="{B025F937-C7B1-47D3-B67F-A62EFF666E3E}">
          <x14:id>{FD922E7F-7740-4623-9DD2-6F76E65D3ACB}</x14:id>
        </ext>
      </extLst>
    </cfRule>
    <cfRule type="colorScale" priority="10">
      <colorScale>
        <cfvo type="min"/>
        <cfvo type="max"/>
        <color rgb="FFFF7128"/>
        <color rgb="FFFFEF9C"/>
      </colorScale>
    </cfRule>
  </conditionalFormatting>
  <conditionalFormatting sqref="N62:N65">
    <cfRule type="dataBar" priority="17">
      <dataBar>
        <cfvo type="min"/>
        <cfvo type="max"/>
        <color rgb="FF638EC6"/>
      </dataBar>
      <extLst>
        <ext xmlns:x14="http://schemas.microsoft.com/office/spreadsheetml/2009/9/main" uri="{B025F937-C7B1-47D3-B67F-A62EFF666E3E}">
          <x14:id>{4C9F7B63-739A-4C6D-83F4-B2884066BFA9}</x14:id>
        </ext>
      </extLst>
    </cfRule>
    <cfRule type="colorScale" priority="18">
      <colorScale>
        <cfvo type="min"/>
        <cfvo type="max"/>
        <color rgb="FFFF7128"/>
        <color rgb="FFFFEF9C"/>
      </colorScale>
    </cfRule>
  </conditionalFormatting>
  <conditionalFormatting sqref="N67:N68">
    <cfRule type="dataBar" priority="19">
      <dataBar>
        <cfvo type="min"/>
        <cfvo type="max"/>
        <color rgb="FF638EC6"/>
      </dataBar>
      <extLst>
        <ext xmlns:x14="http://schemas.microsoft.com/office/spreadsheetml/2009/9/main" uri="{B025F937-C7B1-47D3-B67F-A62EFF666E3E}">
          <x14:id>{608374D7-DADD-495C-9CA3-B41381A61820}</x14:id>
        </ext>
      </extLst>
    </cfRule>
    <cfRule type="colorScale" priority="20">
      <colorScale>
        <cfvo type="min"/>
        <cfvo type="max"/>
        <color rgb="FFFF7128"/>
        <color rgb="FFFFEF9C"/>
      </colorScale>
    </cfRule>
  </conditionalFormatting>
  <conditionalFormatting sqref="O62:O63">
    <cfRule type="dataBar" priority="15">
      <dataBar>
        <cfvo type="min"/>
        <cfvo type="max"/>
        <color rgb="FF638EC6"/>
      </dataBar>
      <extLst>
        <ext xmlns:x14="http://schemas.microsoft.com/office/spreadsheetml/2009/9/main" uri="{B025F937-C7B1-47D3-B67F-A62EFF666E3E}">
          <x14:id>{36CF463B-2C1E-4372-9EC3-6B23D3A20450}</x14:id>
        </ext>
      </extLst>
    </cfRule>
    <cfRule type="colorScale" priority="16">
      <colorScale>
        <cfvo type="min"/>
        <cfvo type="max"/>
        <color rgb="FFFF7128"/>
        <color rgb="FFFFEF9C"/>
      </colorScale>
    </cfRule>
  </conditionalFormatting>
  <conditionalFormatting sqref="O64:O65">
    <cfRule type="dataBar" priority="13">
      <dataBar>
        <cfvo type="min"/>
        <cfvo type="max"/>
        <color rgb="FF638EC6"/>
      </dataBar>
      <extLst>
        <ext xmlns:x14="http://schemas.microsoft.com/office/spreadsheetml/2009/9/main" uri="{B025F937-C7B1-47D3-B67F-A62EFF666E3E}">
          <x14:id>{FE779849-1F48-4BFE-BCD7-2B46B5A71E8E}</x14:id>
        </ext>
      </extLst>
    </cfRule>
    <cfRule type="colorScale" priority="14">
      <colorScale>
        <cfvo type="min"/>
        <cfvo type="max"/>
        <color rgb="FFFF7128"/>
        <color rgb="FFFFEF9C"/>
      </colorScale>
    </cfRule>
  </conditionalFormatting>
  <conditionalFormatting sqref="O67:P69">
    <cfRule type="dataBar" priority="23">
      <dataBar>
        <cfvo type="min"/>
        <cfvo type="max"/>
        <color rgb="FF638EC6"/>
      </dataBar>
      <extLst>
        <ext xmlns:x14="http://schemas.microsoft.com/office/spreadsheetml/2009/9/main" uri="{B025F937-C7B1-47D3-B67F-A62EFF666E3E}">
          <x14:id>{1EEAD970-7E4A-4B8E-8433-A18CC6B3DA0F}</x14:id>
        </ext>
      </extLst>
    </cfRule>
    <cfRule type="colorScale" priority="24">
      <colorScale>
        <cfvo type="min"/>
        <cfvo type="max"/>
        <color rgb="FFFF7128"/>
        <color rgb="FFFFEF9C"/>
      </colorScale>
    </cfRule>
  </conditionalFormatting>
  <conditionalFormatting sqref="P62:P66">
    <cfRule type="dataBar" priority="11">
      <dataBar>
        <cfvo type="min"/>
        <cfvo type="max"/>
        <color rgb="FF638EC6"/>
      </dataBar>
      <extLst>
        <ext xmlns:x14="http://schemas.microsoft.com/office/spreadsheetml/2009/9/main" uri="{B025F937-C7B1-47D3-B67F-A62EFF666E3E}">
          <x14:id>{5A9E796E-8D15-4F8C-809C-7697EBBBD7E6}</x14:id>
        </ext>
      </extLst>
    </cfRule>
    <cfRule type="colorScale" priority="12">
      <colorScale>
        <cfvo type="min"/>
        <cfvo type="max"/>
        <color rgb="FFFF7128"/>
        <color rgb="FFFFEF9C"/>
      </colorScale>
    </cfRule>
  </conditionalFormatting>
  <conditionalFormatting sqref="Q62:Q66">
    <cfRule type="dataBar" priority="5">
      <dataBar>
        <cfvo type="min"/>
        <cfvo type="max"/>
        <color rgb="FF638EC6"/>
      </dataBar>
      <extLst>
        <ext xmlns:x14="http://schemas.microsoft.com/office/spreadsheetml/2009/9/main" uri="{B025F937-C7B1-47D3-B67F-A62EFF666E3E}">
          <x14:id>{C020FB01-F657-4679-B3C9-7E9113BA2F0A}</x14:id>
        </ext>
      </extLst>
    </cfRule>
    <cfRule type="colorScale" priority="6">
      <colorScale>
        <cfvo type="min"/>
        <cfvo type="max"/>
        <color rgb="FFFF7128"/>
        <color rgb="FFFFEF9C"/>
      </colorScale>
    </cfRule>
  </conditionalFormatting>
  <conditionalFormatting sqref="Q67:Q69">
    <cfRule type="dataBar" priority="7">
      <dataBar>
        <cfvo type="min"/>
        <cfvo type="max"/>
        <color rgb="FF638EC6"/>
      </dataBar>
      <extLst>
        <ext xmlns:x14="http://schemas.microsoft.com/office/spreadsheetml/2009/9/main" uri="{B025F937-C7B1-47D3-B67F-A62EFF666E3E}">
          <x14:id>{99EDD761-D3EB-475A-983E-693DD89F90EB}</x14:id>
        </ext>
      </extLst>
    </cfRule>
    <cfRule type="colorScale" priority="8">
      <colorScale>
        <cfvo type="min"/>
        <cfvo type="max"/>
        <color rgb="FFFF7128"/>
        <color rgb="FFFFEF9C"/>
      </colorScale>
    </cfRule>
  </conditionalFormatting>
  <conditionalFormatting sqref="R62:R66">
    <cfRule type="dataBar" priority="1">
      <dataBar>
        <cfvo type="min"/>
        <cfvo type="max"/>
        <color rgb="FF638EC6"/>
      </dataBar>
      <extLst>
        <ext xmlns:x14="http://schemas.microsoft.com/office/spreadsheetml/2009/9/main" uri="{B025F937-C7B1-47D3-B67F-A62EFF666E3E}">
          <x14:id>{A1192A61-E624-4CDB-BA38-405959ACBB22}</x14:id>
        </ext>
      </extLst>
    </cfRule>
    <cfRule type="colorScale" priority="2">
      <colorScale>
        <cfvo type="min"/>
        <cfvo type="max"/>
        <color rgb="FFFF7128"/>
        <color rgb="FFFFEF9C"/>
      </colorScale>
    </cfRule>
  </conditionalFormatting>
  <conditionalFormatting sqref="R67:R69">
    <cfRule type="dataBar" priority="3">
      <dataBar>
        <cfvo type="min"/>
        <cfvo type="max"/>
        <color rgb="FF638EC6"/>
      </dataBar>
      <extLst>
        <ext xmlns:x14="http://schemas.microsoft.com/office/spreadsheetml/2009/9/main" uri="{B025F937-C7B1-47D3-B67F-A62EFF666E3E}">
          <x14:id>{6FB2AF40-EF77-4EED-8A0C-8F5848698446}</x14:id>
        </ext>
      </extLst>
    </cfRule>
    <cfRule type="colorScale" priority="4">
      <colorScale>
        <cfvo type="min"/>
        <cfvo type="max"/>
        <color rgb="FFFF7128"/>
        <color rgb="FFFFEF9C"/>
      </colorScale>
    </cfRule>
  </conditionalFormatting>
  <conditionalFormatting sqref="S62:Y69 M65 M67:M68">
    <cfRule type="dataBar" priority="26">
      <dataBar>
        <cfvo type="min"/>
        <cfvo type="max"/>
        <color rgb="FF638EC6"/>
      </dataBar>
      <extLst>
        <ext xmlns:x14="http://schemas.microsoft.com/office/spreadsheetml/2009/9/main" uri="{B025F937-C7B1-47D3-B67F-A62EFF666E3E}">
          <x14:id>{61263DA8-2BFE-44E8-8690-F13E36C0FA51}</x14:id>
        </ext>
      </extLst>
    </cfRule>
    <cfRule type="colorScale" priority="27">
      <colorScale>
        <cfvo type="min"/>
        <cfvo type="max"/>
        <color rgb="FFFF7128"/>
        <color rgb="FFFFEF9C"/>
      </colorScale>
    </cfRule>
  </conditionalFormatting>
  <dataValidations count="6">
    <dataValidation type="list" allowBlank="1" showInputMessage="1" showErrorMessage="1" sqref="L8:L59">
      <formula1>"A0, A1, A2, A3, A4"</formula1>
    </dataValidation>
    <dataValidation type="list" allowBlank="1" showInputMessage="1" promptTitle="Codes that can be entered:" prompt="P0n is Preliminary_x000a_T0n is Tender issue_x000a_C0n is Contractual_x000a__x000a_Refer to BS 1192:2007 (2015) for more info._x000a_T0n has been added to suit conditions in Mauritius." sqref="AA8:AA59 M8:X59">
      <formula1>"P01,P02,P03,P04,P05,P06,P07,P08,T01,T02,C01,C02,C03,C04"</formula1>
    </dataValidation>
    <dataValidation type="list" allowBlank="1" showInputMessage="1" showErrorMessage="1" promptTitle="Roles as per BS1192:2007 (2015)" prompt="A Architect_x000a_C Civil Engineer_x000a_E Electrical Engineer_x000a_F Facilities Manager_x000a_I Interior Designer_x000a_K Client_x000a_L Landscape Architect_x000a_Q Quantity Surveyor_x000a_S Structural Engineer_x000a_W Contractor_x000a_X Subcontractor_x000a_Y Specialist Designer_x000a_Z General (non-disciplinary)" sqref="A62:A68">
      <formula1>"A, B, C, D, E, F, G, H, I, K, L, M, P, Q, S, T, W, X ,Y, Z"</formula1>
    </dataValidation>
    <dataValidation allowBlank="1" showInputMessage="1" showErrorMessage="1" promptTitle="The purpose of the prefix" prompt="The prefix is here to provision for repeated elements in the drawing number. Use AXXX- where XXX is the project code and A signals the project has been awarded to us." sqref="C5:D5"/>
    <dataValidation type="list" allowBlank="1" showInputMessage="1" showErrorMessage="1" sqref="O69:Y69">
      <formula1>"S0,S1,S2,S3,S4,S5,S6,D1,D2,D3,D4,AM,A,B,AB,PE"</formula1>
    </dataValidation>
    <dataValidation type="list" allowBlank="1" showInputMessage="1" showErrorMessage="1" sqref="M62:N64 N65 P62:R66 O62:O63 S62:Y62">
      <formula1>"H, X, D, E"</formula1>
    </dataValidation>
  </dataValidations>
  <printOptions horizontalCentered="1"/>
  <pageMargins left="0.47244094488188998" right="0.47244094488188998" top="0.27559055118110198" bottom="0.39370078740157499" header="0.39370078740157499" footer="0.196850393700787"/>
  <pageSetup paperSize="9" orientation="portrait" r:id="rId1"/>
  <headerFooter>
    <oddHeader xml:space="preserve">&amp;R&amp;G
&amp;"-,Bold"&amp;10&amp;K4D4D4DMerits Consulting Engineers Ltd
&amp;"-,Regular" contact@meritsconsulting.mu&amp;K01+000
</oddHeader>
    <oddFooter>&amp;L&amp;8&amp;K4D4D4DTemplate v1 - 16 03 16&amp;C&amp;8&amp;K4D4D4DTab: &amp;A&amp;R&amp;10&amp;K4D4D4D&amp;P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dataBar" id="{C72C7102-B1E3-4117-8DEB-457AA97B4884}">
            <x14:dataBar minLength="0" maxLength="100" gradient="0">
              <x14:cfvo type="autoMin"/>
              <x14:cfvo type="autoMax"/>
              <x14:negativeFillColor rgb="FFFF0000"/>
              <x14:axisColor rgb="FF000000"/>
            </x14:dataBar>
          </x14:cfRule>
          <xm:sqref>M62:M64</xm:sqref>
        </x14:conditionalFormatting>
        <x14:conditionalFormatting xmlns:xm="http://schemas.microsoft.com/office/excel/2006/main">
          <x14:cfRule type="dataBar" id="{FD922E7F-7740-4623-9DD2-6F76E65D3ACB}">
            <x14:dataBar minLength="0" maxLength="100" gradient="0">
              <x14:cfvo type="autoMin"/>
              <x14:cfvo type="autoMax"/>
              <x14:negativeFillColor rgb="FFFF0000"/>
              <x14:axisColor rgb="FF000000"/>
            </x14:dataBar>
          </x14:cfRule>
          <xm:sqref>M66:O66</xm:sqref>
        </x14:conditionalFormatting>
        <x14:conditionalFormatting xmlns:xm="http://schemas.microsoft.com/office/excel/2006/main">
          <x14:cfRule type="dataBar" id="{4C9F7B63-739A-4C6D-83F4-B2884066BFA9}">
            <x14:dataBar minLength="0" maxLength="100" gradient="0">
              <x14:cfvo type="autoMin"/>
              <x14:cfvo type="autoMax"/>
              <x14:negativeFillColor rgb="FFFF0000"/>
              <x14:axisColor rgb="FF000000"/>
            </x14:dataBar>
          </x14:cfRule>
          <xm:sqref>N62:N65</xm:sqref>
        </x14:conditionalFormatting>
        <x14:conditionalFormatting xmlns:xm="http://schemas.microsoft.com/office/excel/2006/main">
          <x14:cfRule type="dataBar" id="{608374D7-DADD-495C-9CA3-B41381A61820}">
            <x14:dataBar minLength="0" maxLength="100" gradient="0">
              <x14:cfvo type="autoMin"/>
              <x14:cfvo type="autoMax"/>
              <x14:negativeFillColor rgb="FFFF0000"/>
              <x14:axisColor rgb="FF000000"/>
            </x14:dataBar>
          </x14:cfRule>
          <xm:sqref>N67:N68</xm:sqref>
        </x14:conditionalFormatting>
        <x14:conditionalFormatting xmlns:xm="http://schemas.microsoft.com/office/excel/2006/main">
          <x14:cfRule type="dataBar" id="{36CF463B-2C1E-4372-9EC3-6B23D3A20450}">
            <x14:dataBar minLength="0" maxLength="100" gradient="0">
              <x14:cfvo type="autoMin"/>
              <x14:cfvo type="autoMax"/>
              <x14:negativeFillColor rgb="FFFF0000"/>
              <x14:axisColor rgb="FF000000"/>
            </x14:dataBar>
          </x14:cfRule>
          <xm:sqref>O62:O63</xm:sqref>
        </x14:conditionalFormatting>
        <x14:conditionalFormatting xmlns:xm="http://schemas.microsoft.com/office/excel/2006/main">
          <x14:cfRule type="dataBar" id="{FE779849-1F48-4BFE-BCD7-2B46B5A71E8E}">
            <x14:dataBar minLength="0" maxLength="100" gradient="0">
              <x14:cfvo type="autoMin"/>
              <x14:cfvo type="autoMax"/>
              <x14:negativeFillColor rgb="FFFF0000"/>
              <x14:axisColor rgb="FF000000"/>
            </x14:dataBar>
          </x14:cfRule>
          <xm:sqref>O64:O65</xm:sqref>
        </x14:conditionalFormatting>
        <x14:conditionalFormatting xmlns:xm="http://schemas.microsoft.com/office/excel/2006/main">
          <x14:cfRule type="dataBar" id="{1EEAD970-7E4A-4B8E-8433-A18CC6B3DA0F}">
            <x14:dataBar minLength="0" maxLength="100" gradient="0">
              <x14:cfvo type="autoMin"/>
              <x14:cfvo type="autoMax"/>
              <x14:negativeFillColor rgb="FFFF0000"/>
              <x14:axisColor rgb="FF000000"/>
            </x14:dataBar>
          </x14:cfRule>
          <xm:sqref>O67:P69</xm:sqref>
        </x14:conditionalFormatting>
        <x14:conditionalFormatting xmlns:xm="http://schemas.microsoft.com/office/excel/2006/main">
          <x14:cfRule type="dataBar" id="{5A9E796E-8D15-4F8C-809C-7697EBBBD7E6}">
            <x14:dataBar minLength="0" maxLength="100" gradient="0">
              <x14:cfvo type="autoMin"/>
              <x14:cfvo type="autoMax"/>
              <x14:negativeFillColor rgb="FFFF0000"/>
              <x14:axisColor rgb="FF000000"/>
            </x14:dataBar>
          </x14:cfRule>
          <xm:sqref>P62:P66</xm:sqref>
        </x14:conditionalFormatting>
        <x14:conditionalFormatting xmlns:xm="http://schemas.microsoft.com/office/excel/2006/main">
          <x14:cfRule type="dataBar" id="{C020FB01-F657-4679-B3C9-7E9113BA2F0A}">
            <x14:dataBar minLength="0" maxLength="100" gradient="0">
              <x14:cfvo type="autoMin"/>
              <x14:cfvo type="autoMax"/>
              <x14:negativeFillColor rgb="FFFF0000"/>
              <x14:axisColor rgb="FF000000"/>
            </x14:dataBar>
          </x14:cfRule>
          <xm:sqref>Q62:Q66</xm:sqref>
        </x14:conditionalFormatting>
        <x14:conditionalFormatting xmlns:xm="http://schemas.microsoft.com/office/excel/2006/main">
          <x14:cfRule type="dataBar" id="{99EDD761-D3EB-475A-983E-693DD89F90EB}">
            <x14:dataBar minLength="0" maxLength="100" gradient="0">
              <x14:cfvo type="autoMin"/>
              <x14:cfvo type="autoMax"/>
              <x14:negativeFillColor rgb="FFFF0000"/>
              <x14:axisColor rgb="FF000000"/>
            </x14:dataBar>
          </x14:cfRule>
          <xm:sqref>Q67:Q69</xm:sqref>
        </x14:conditionalFormatting>
        <x14:conditionalFormatting xmlns:xm="http://schemas.microsoft.com/office/excel/2006/main">
          <x14:cfRule type="dataBar" id="{A1192A61-E624-4CDB-BA38-405959ACBB22}">
            <x14:dataBar minLength="0" maxLength="100" gradient="0">
              <x14:cfvo type="autoMin"/>
              <x14:cfvo type="autoMax"/>
              <x14:negativeFillColor rgb="FFFF0000"/>
              <x14:axisColor rgb="FF000000"/>
            </x14:dataBar>
          </x14:cfRule>
          <xm:sqref>R62:R66</xm:sqref>
        </x14:conditionalFormatting>
        <x14:conditionalFormatting xmlns:xm="http://schemas.microsoft.com/office/excel/2006/main">
          <x14:cfRule type="dataBar" id="{6FB2AF40-EF77-4EED-8A0C-8F5848698446}">
            <x14:dataBar minLength="0" maxLength="100" gradient="0">
              <x14:cfvo type="autoMin"/>
              <x14:cfvo type="autoMax"/>
              <x14:negativeFillColor rgb="FFFF0000"/>
              <x14:axisColor rgb="FF000000"/>
            </x14:dataBar>
          </x14:cfRule>
          <xm:sqref>R67:R69</xm:sqref>
        </x14:conditionalFormatting>
        <x14:conditionalFormatting xmlns:xm="http://schemas.microsoft.com/office/excel/2006/main">
          <x14:cfRule type="dataBar" id="{61263DA8-2BFE-44E8-8690-F13E36C0FA51}">
            <x14:dataBar minLength="0" maxLength="100" gradient="0">
              <x14:cfvo type="autoMin"/>
              <x14:cfvo type="autoMax"/>
              <x14:negativeFillColor rgb="FFFF0000"/>
              <x14:axisColor rgb="FF000000"/>
            </x14:dataBar>
          </x14:cfRule>
          <xm:sqref>S62:Y69 M65 M67:M68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92"/>
  <sheetViews>
    <sheetView view="pageBreakPreview" topLeftCell="A34" zoomScale="80" zoomScaleNormal="110" zoomScaleSheetLayoutView="80" workbookViewId="0">
      <selection activeCell="E42" sqref="E42"/>
    </sheetView>
  </sheetViews>
  <sheetFormatPr defaultColWidth="8.85546875" defaultRowHeight="12.75"/>
  <cols>
    <col min="1" max="1" width="6.7109375" style="30" customWidth="1"/>
    <col min="2" max="2" width="3.5703125" style="30" customWidth="1"/>
    <col min="3" max="3" width="52.28515625" style="70" customWidth="1"/>
    <col min="4" max="4" width="5" style="71" customWidth="1"/>
    <col min="5" max="5" width="7.7109375" style="28" customWidth="1"/>
    <col min="6" max="6" width="7.7109375" style="27" customWidth="1"/>
    <col min="7" max="7" width="14.28515625" style="30" customWidth="1"/>
    <col min="8" max="16384" width="8.85546875" style="30"/>
  </cols>
  <sheetData>
    <row r="1" spans="1:7" s="28" customFormat="1" ht="13.9" customHeight="1">
      <c r="A1" s="1082" t="s">
        <v>5</v>
      </c>
      <c r="B1" s="46"/>
      <c r="C1" s="1067" t="s">
        <v>6</v>
      </c>
      <c r="D1" s="1070" t="s">
        <v>7</v>
      </c>
      <c r="E1" s="1072" t="s">
        <v>8</v>
      </c>
      <c r="F1" s="1065" t="s">
        <v>11</v>
      </c>
      <c r="G1" s="84" t="s">
        <v>9</v>
      </c>
    </row>
    <row r="2" spans="1:7" s="28" customFormat="1" ht="15">
      <c r="A2" s="1083"/>
      <c r="B2" s="47"/>
      <c r="C2" s="1068"/>
      <c r="D2" s="1071"/>
      <c r="E2" s="1073"/>
      <c r="F2" s="1066"/>
      <c r="G2" s="85" t="s">
        <v>12</v>
      </c>
    </row>
    <row r="3" spans="1:7" s="28" customFormat="1" ht="8.25" customHeight="1">
      <c r="A3" s="86"/>
      <c r="B3" s="31"/>
      <c r="C3" s="65"/>
      <c r="D3" s="29"/>
      <c r="E3" s="34"/>
      <c r="F3" s="29"/>
      <c r="G3" s="87"/>
    </row>
    <row r="4" spans="1:7" s="45" customFormat="1" ht="16.149999999999999" customHeight="1">
      <c r="A4" s="88"/>
      <c r="B4" s="1069" t="s">
        <v>118</v>
      </c>
      <c r="C4" s="1058"/>
      <c r="D4" s="24"/>
      <c r="E4" s="26"/>
      <c r="F4" s="24"/>
      <c r="G4" s="89"/>
    </row>
    <row r="5" spans="1:7" s="45" customFormat="1" ht="16.149999999999999" customHeight="1">
      <c r="A5" s="88"/>
      <c r="B5" s="1069" t="s">
        <v>75</v>
      </c>
      <c r="C5" s="1058"/>
      <c r="D5" s="24"/>
      <c r="E5" s="26"/>
      <c r="F5" s="24"/>
      <c r="G5" s="89"/>
    </row>
    <row r="6" spans="1:7" s="45" customFormat="1" ht="15.6" customHeight="1">
      <c r="A6" s="88"/>
      <c r="B6" s="1069" t="s">
        <v>119</v>
      </c>
      <c r="C6" s="1058"/>
      <c r="D6" s="24"/>
      <c r="E6" s="26"/>
      <c r="F6" s="24"/>
      <c r="G6" s="89"/>
    </row>
    <row r="7" spans="1:7" s="45" customFormat="1" ht="16.149999999999999" customHeight="1">
      <c r="A7" s="88"/>
      <c r="B7" s="1069"/>
      <c r="C7" s="1058"/>
      <c r="D7" s="24"/>
      <c r="E7" s="26"/>
      <c r="F7" s="24"/>
      <c r="G7" s="89"/>
    </row>
    <row r="8" spans="1:7" s="45" customFormat="1" ht="20.25" customHeight="1">
      <c r="A8" s="88"/>
      <c r="B8" s="1069" t="s">
        <v>15</v>
      </c>
      <c r="C8" s="1058"/>
      <c r="D8" s="24"/>
      <c r="E8" s="26"/>
      <c r="F8" s="24"/>
      <c r="G8" s="89"/>
    </row>
    <row r="9" spans="1:7" s="45" customFormat="1" ht="12">
      <c r="A9" s="88"/>
      <c r="B9" s="58"/>
      <c r="C9" s="67"/>
      <c r="D9" s="24"/>
      <c r="E9" s="26"/>
      <c r="F9" s="24"/>
      <c r="G9" s="89"/>
    </row>
    <row r="10" spans="1:7" s="45" customFormat="1" ht="62.25" customHeight="1">
      <c r="A10" s="88"/>
      <c r="B10" s="1062" t="s">
        <v>132</v>
      </c>
      <c r="C10" s="1060"/>
      <c r="D10" s="24"/>
      <c r="E10" s="26"/>
      <c r="F10" s="24"/>
      <c r="G10" s="89"/>
    </row>
    <row r="11" spans="1:7" s="45" customFormat="1" ht="12">
      <c r="A11" s="88"/>
      <c r="B11" s="49"/>
      <c r="C11" s="67"/>
      <c r="D11" s="24"/>
      <c r="E11" s="26"/>
      <c r="F11" s="24"/>
      <c r="G11" s="89"/>
    </row>
    <row r="12" spans="1:7" s="45" customFormat="1" ht="13.9" customHeight="1">
      <c r="A12" s="88"/>
      <c r="B12" s="1062" t="s">
        <v>120</v>
      </c>
      <c r="C12" s="1060"/>
      <c r="D12" s="24"/>
      <c r="E12" s="26"/>
      <c r="F12" s="24"/>
      <c r="G12" s="89"/>
    </row>
    <row r="13" spans="1:7" s="45" customFormat="1" ht="12">
      <c r="A13" s="88"/>
      <c r="B13" s="49"/>
      <c r="C13" s="67"/>
      <c r="D13" s="24"/>
      <c r="E13" s="26"/>
      <c r="F13" s="24"/>
      <c r="G13" s="89"/>
    </row>
    <row r="14" spans="1:7" s="45" customFormat="1" ht="27.6" customHeight="1">
      <c r="A14" s="88"/>
      <c r="B14" s="1062" t="s">
        <v>133</v>
      </c>
      <c r="C14" s="1081"/>
      <c r="D14" s="24"/>
      <c r="E14" s="26"/>
      <c r="F14" s="24"/>
      <c r="G14" s="91"/>
    </row>
    <row r="15" spans="1:7" s="45" customFormat="1" ht="12">
      <c r="A15" s="88"/>
      <c r="B15" s="92"/>
      <c r="C15" s="67"/>
      <c r="D15" s="24"/>
      <c r="E15" s="26"/>
      <c r="F15" s="24"/>
      <c r="G15" s="91"/>
    </row>
    <row r="16" spans="1:7" s="45" customFormat="1" ht="12">
      <c r="A16" s="93">
        <v>1</v>
      </c>
      <c r="B16" s="92"/>
      <c r="C16" s="67" t="s">
        <v>134</v>
      </c>
      <c r="D16" s="24" t="s">
        <v>16</v>
      </c>
      <c r="E16" s="26">
        <v>92</v>
      </c>
      <c r="F16" s="24"/>
      <c r="G16" s="91"/>
    </row>
    <row r="17" spans="1:7" s="45" customFormat="1" ht="12">
      <c r="A17" s="93"/>
      <c r="B17" s="92"/>
      <c r="C17" s="67"/>
      <c r="D17" s="24"/>
      <c r="E17" s="26"/>
      <c r="F17" s="24"/>
      <c r="G17" s="91"/>
    </row>
    <row r="18" spans="1:7" s="45" customFormat="1" ht="24">
      <c r="A18" s="93">
        <v>2</v>
      </c>
      <c r="B18" s="92"/>
      <c r="C18" s="67" t="s">
        <v>1448</v>
      </c>
      <c r="D18" s="24" t="s">
        <v>16</v>
      </c>
      <c r="E18" s="26">
        <v>3</v>
      </c>
      <c r="F18" s="24"/>
      <c r="G18" s="91"/>
    </row>
    <row r="19" spans="1:7" s="45" customFormat="1" ht="12">
      <c r="A19" s="93"/>
      <c r="B19" s="92"/>
      <c r="C19" s="67"/>
      <c r="D19" s="24"/>
      <c r="E19" s="26"/>
      <c r="F19" s="24"/>
      <c r="G19" s="91"/>
    </row>
    <row r="20" spans="1:7" s="45" customFormat="1" ht="24">
      <c r="A20" s="93">
        <v>3</v>
      </c>
      <c r="B20" s="92"/>
      <c r="C20" s="67" t="s">
        <v>1449</v>
      </c>
      <c r="D20" s="24" t="s">
        <v>16</v>
      </c>
      <c r="E20" s="26">
        <v>1</v>
      </c>
      <c r="F20" s="24"/>
      <c r="G20" s="91"/>
    </row>
    <row r="21" spans="1:7" s="45" customFormat="1" ht="12">
      <c r="A21" s="93"/>
      <c r="B21" s="92"/>
      <c r="C21" s="67"/>
      <c r="D21" s="24"/>
      <c r="E21" s="26"/>
      <c r="F21" s="24"/>
      <c r="G21" s="91"/>
    </row>
    <row r="22" spans="1:7" s="45" customFormat="1" ht="12">
      <c r="A22" s="93">
        <v>4</v>
      </c>
      <c r="B22" s="92"/>
      <c r="C22" s="67" t="s">
        <v>135</v>
      </c>
      <c r="D22" s="24" t="s">
        <v>17</v>
      </c>
      <c r="E22" s="26">
        <v>274</v>
      </c>
      <c r="F22" s="24"/>
      <c r="G22" s="91"/>
    </row>
    <row r="23" spans="1:7" s="45" customFormat="1" ht="12">
      <c r="A23" s="93"/>
      <c r="B23" s="92"/>
      <c r="C23" s="67"/>
      <c r="D23" s="24"/>
      <c r="E23" s="26"/>
      <c r="F23" s="24"/>
      <c r="G23" s="91"/>
    </row>
    <row r="24" spans="1:7" s="45" customFormat="1" ht="12">
      <c r="A24" s="93">
        <v>5</v>
      </c>
      <c r="B24" s="92"/>
      <c r="C24" s="67" t="s">
        <v>121</v>
      </c>
      <c r="D24" s="24" t="s">
        <v>16</v>
      </c>
      <c r="E24" s="26">
        <v>19</v>
      </c>
      <c r="F24" s="24"/>
      <c r="G24" s="91"/>
    </row>
    <row r="25" spans="1:7" s="45" customFormat="1" ht="12">
      <c r="A25" s="93"/>
      <c r="B25" s="92"/>
      <c r="C25" s="67"/>
      <c r="D25" s="24"/>
      <c r="E25" s="26"/>
      <c r="F25" s="24"/>
      <c r="G25" s="91"/>
    </row>
    <row r="26" spans="1:7" s="45" customFormat="1" ht="12">
      <c r="A26" s="93">
        <v>6</v>
      </c>
      <c r="B26" s="92"/>
      <c r="C26" s="67" t="s">
        <v>136</v>
      </c>
      <c r="D26" s="24" t="s">
        <v>16</v>
      </c>
      <c r="E26" s="26">
        <v>7</v>
      </c>
      <c r="F26" s="24"/>
      <c r="G26" s="91"/>
    </row>
    <row r="27" spans="1:7" s="45" customFormat="1" ht="12">
      <c r="A27" s="93"/>
      <c r="B27" s="92"/>
      <c r="C27" s="67"/>
      <c r="D27" s="24"/>
      <c r="E27" s="26"/>
      <c r="F27" s="24"/>
      <c r="G27" s="91"/>
    </row>
    <row r="28" spans="1:7" s="45" customFormat="1" ht="12">
      <c r="A28" s="93">
        <v>7</v>
      </c>
      <c r="B28" s="92"/>
      <c r="C28" s="67" t="s">
        <v>137</v>
      </c>
      <c r="D28" s="24" t="s">
        <v>16</v>
      </c>
      <c r="E28" s="26">
        <v>6</v>
      </c>
      <c r="F28" s="24"/>
      <c r="G28" s="91"/>
    </row>
    <row r="29" spans="1:7" s="45" customFormat="1" ht="12">
      <c r="A29" s="93"/>
      <c r="B29" s="92"/>
      <c r="C29" s="67"/>
      <c r="D29" s="24"/>
      <c r="E29" s="26"/>
      <c r="F29" s="24"/>
      <c r="G29" s="91"/>
    </row>
    <row r="30" spans="1:7" s="45" customFormat="1" ht="12">
      <c r="A30" s="93">
        <v>8</v>
      </c>
      <c r="B30" s="92"/>
      <c r="C30" s="67" t="s">
        <v>138</v>
      </c>
      <c r="D30" s="24" t="s">
        <v>16</v>
      </c>
      <c r="E30" s="26">
        <v>3</v>
      </c>
      <c r="F30" s="24"/>
      <c r="G30" s="91"/>
    </row>
    <row r="31" spans="1:7" s="45" customFormat="1" ht="12">
      <c r="A31" s="93"/>
      <c r="B31" s="92"/>
      <c r="C31" s="67"/>
      <c r="D31" s="24"/>
      <c r="E31" s="26"/>
      <c r="F31" s="24"/>
      <c r="G31" s="91"/>
    </row>
    <row r="32" spans="1:7" s="45" customFormat="1" ht="28.9" customHeight="1">
      <c r="A32" s="93"/>
      <c r="B32" s="1079" t="s">
        <v>122</v>
      </c>
      <c r="C32" s="1080"/>
      <c r="D32" s="24"/>
      <c r="E32" s="26"/>
      <c r="F32" s="24"/>
      <c r="G32" s="91"/>
    </row>
    <row r="33" spans="1:7" s="45" customFormat="1" ht="12">
      <c r="A33" s="93"/>
      <c r="B33" s="92"/>
      <c r="C33" s="67"/>
      <c r="D33" s="24"/>
      <c r="E33" s="26"/>
      <c r="F33" s="24"/>
      <c r="G33" s="91"/>
    </row>
    <row r="34" spans="1:7" s="45" customFormat="1" ht="27" customHeight="1">
      <c r="A34" s="93"/>
      <c r="B34" s="1079" t="s">
        <v>123</v>
      </c>
      <c r="C34" s="1080"/>
      <c r="D34" s="24"/>
      <c r="E34" s="26"/>
      <c r="F34" s="24"/>
      <c r="G34" s="91"/>
    </row>
    <row r="35" spans="1:7" s="45" customFormat="1" ht="15" customHeight="1">
      <c r="A35" s="93"/>
      <c r="B35" s="92"/>
      <c r="C35" s="67"/>
      <c r="D35" s="24"/>
      <c r="E35" s="26"/>
      <c r="F35" s="24"/>
      <c r="G35" s="91"/>
    </row>
    <row r="36" spans="1:7" s="45" customFormat="1" ht="15" customHeight="1">
      <c r="A36" s="93">
        <v>9</v>
      </c>
      <c r="B36" s="92"/>
      <c r="C36" s="67" t="s">
        <v>124</v>
      </c>
      <c r="D36" s="24" t="s">
        <v>16</v>
      </c>
      <c r="E36" s="26">
        <v>7</v>
      </c>
      <c r="F36" s="24"/>
      <c r="G36" s="91"/>
    </row>
    <row r="37" spans="1:7" s="45" customFormat="1" ht="15" customHeight="1">
      <c r="A37" s="93"/>
      <c r="B37" s="92"/>
      <c r="C37" s="67"/>
      <c r="D37" s="24"/>
      <c r="E37" s="26"/>
      <c r="F37" s="24"/>
      <c r="G37" s="91"/>
    </row>
    <row r="38" spans="1:7" s="45" customFormat="1" ht="15" customHeight="1">
      <c r="A38" s="93"/>
      <c r="B38" s="1062" t="s">
        <v>125</v>
      </c>
      <c r="C38" s="1060"/>
      <c r="D38" s="24"/>
      <c r="E38" s="26"/>
      <c r="F38" s="24"/>
      <c r="G38" s="91"/>
    </row>
    <row r="39" spans="1:7" s="45" customFormat="1" ht="15" customHeight="1">
      <c r="A39" s="93"/>
      <c r="B39" s="92"/>
      <c r="C39" s="67"/>
      <c r="D39" s="24"/>
      <c r="E39" s="26"/>
      <c r="F39" s="24"/>
      <c r="G39" s="91"/>
    </row>
    <row r="40" spans="1:7" s="45" customFormat="1" ht="27" customHeight="1">
      <c r="A40" s="93"/>
      <c r="B40" s="1079" t="s">
        <v>126</v>
      </c>
      <c r="C40" s="1080"/>
      <c r="D40" s="24"/>
      <c r="E40" s="26"/>
      <c r="F40" s="24"/>
      <c r="G40" s="91"/>
    </row>
    <row r="41" spans="1:7" s="45" customFormat="1" ht="15" customHeight="1">
      <c r="A41" s="93"/>
      <c r="B41" s="92"/>
      <c r="C41" s="67"/>
      <c r="D41" s="24"/>
      <c r="E41" s="26"/>
      <c r="F41" s="24"/>
      <c r="G41" s="91"/>
    </row>
    <row r="42" spans="1:7" s="45" customFormat="1" ht="15" customHeight="1">
      <c r="A42" s="93">
        <v>10</v>
      </c>
      <c r="B42" s="92"/>
      <c r="C42" s="67" t="s">
        <v>139</v>
      </c>
      <c r="D42" s="24" t="s">
        <v>16</v>
      </c>
      <c r="E42" s="26">
        <v>26</v>
      </c>
      <c r="F42" s="24"/>
      <c r="G42" s="91"/>
    </row>
    <row r="43" spans="1:7" s="45" customFormat="1" ht="15" customHeight="1">
      <c r="A43" s="93"/>
      <c r="B43" s="92"/>
      <c r="C43" s="67"/>
      <c r="D43" s="24"/>
      <c r="E43" s="26"/>
      <c r="F43" s="24"/>
      <c r="G43" s="91"/>
    </row>
    <row r="44" spans="1:7" s="45" customFormat="1" ht="66" customHeight="1">
      <c r="A44" s="76"/>
      <c r="B44" s="1060" t="s">
        <v>511</v>
      </c>
      <c r="C44" s="1061"/>
      <c r="D44" s="94"/>
      <c r="E44" s="24"/>
      <c r="F44" s="89"/>
      <c r="G44" s="77"/>
    </row>
    <row r="45" spans="1:7" s="45" customFormat="1">
      <c r="A45" s="62"/>
      <c r="B45" s="50"/>
      <c r="C45" s="95" t="s">
        <v>10</v>
      </c>
      <c r="D45" s="82"/>
      <c r="E45" s="82"/>
      <c r="F45" s="82"/>
      <c r="G45" s="75"/>
    </row>
    <row r="46" spans="1:7" s="45" customFormat="1">
      <c r="A46" s="286"/>
      <c r="B46" s="488"/>
      <c r="C46" s="81"/>
      <c r="D46" s="490"/>
      <c r="E46" s="490"/>
      <c r="F46" s="489"/>
      <c r="G46" s="74"/>
    </row>
    <row r="47" spans="1:7" s="45" customFormat="1" ht="15" customHeight="1">
      <c r="A47" s="76"/>
      <c r="B47" s="1060" t="s">
        <v>140</v>
      </c>
      <c r="C47" s="1060"/>
      <c r="D47" s="94"/>
      <c r="E47" s="24"/>
      <c r="F47" s="89"/>
      <c r="G47" s="77"/>
    </row>
    <row r="48" spans="1:7" s="45" customFormat="1" ht="12">
      <c r="A48" s="88"/>
      <c r="B48" s="92"/>
      <c r="C48" s="67"/>
      <c r="D48" s="24"/>
      <c r="E48" s="26"/>
      <c r="F48" s="24"/>
      <c r="G48" s="91"/>
    </row>
    <row r="49" spans="1:7" s="45" customFormat="1" ht="15" customHeight="1">
      <c r="A49" s="76"/>
      <c r="B49" s="1081" t="s">
        <v>141</v>
      </c>
      <c r="C49" s="1081"/>
      <c r="D49" s="94"/>
      <c r="E49" s="24"/>
      <c r="F49" s="89"/>
      <c r="G49" s="77"/>
    </row>
    <row r="50" spans="1:7" s="45" customFormat="1" ht="15">
      <c r="A50" s="76"/>
      <c r="B50"/>
      <c r="C50" s="67"/>
      <c r="D50" s="94"/>
      <c r="E50" s="24"/>
      <c r="F50" s="89"/>
      <c r="G50" s="77"/>
    </row>
    <row r="51" spans="1:7" s="45" customFormat="1" ht="18.75" customHeight="1">
      <c r="A51" s="61">
        <v>11</v>
      </c>
      <c r="B51"/>
      <c r="C51" s="67" t="s">
        <v>142</v>
      </c>
      <c r="D51" s="94" t="s">
        <v>107</v>
      </c>
      <c r="E51" s="24">
        <v>524</v>
      </c>
      <c r="F51" s="89"/>
      <c r="G51" s="77"/>
    </row>
    <row r="52" spans="1:7" s="45" customFormat="1" ht="12">
      <c r="A52" s="88"/>
      <c r="B52" s="92"/>
      <c r="C52" s="67"/>
      <c r="D52" s="24"/>
      <c r="E52" s="26"/>
      <c r="F52" s="24"/>
      <c r="G52" s="91"/>
    </row>
    <row r="53" spans="1:7" s="45" customFormat="1" ht="39" customHeight="1">
      <c r="A53" s="88"/>
      <c r="B53" s="1062" t="s">
        <v>143</v>
      </c>
      <c r="C53" s="1060"/>
      <c r="D53" s="24"/>
      <c r="E53" s="26"/>
      <c r="F53" s="24"/>
      <c r="G53" s="91"/>
    </row>
    <row r="54" spans="1:7" s="45" customFormat="1" ht="12" customHeight="1">
      <c r="A54" s="88"/>
      <c r="B54" s="54"/>
      <c r="C54" s="68"/>
      <c r="D54" s="24"/>
      <c r="E54" s="26"/>
      <c r="F54" s="24"/>
      <c r="G54" s="91"/>
    </row>
    <row r="55" spans="1:7" s="45" customFormat="1" ht="12.6" customHeight="1">
      <c r="A55" s="88"/>
      <c r="B55" s="1062" t="s">
        <v>144</v>
      </c>
      <c r="C55" s="1060"/>
      <c r="D55" s="24"/>
      <c r="E55" s="26"/>
      <c r="F55" s="24"/>
      <c r="G55" s="91"/>
    </row>
    <row r="56" spans="1:7" s="45" customFormat="1" ht="12.6" customHeight="1">
      <c r="A56" s="88"/>
      <c r="B56" s="1062" t="s">
        <v>145</v>
      </c>
      <c r="C56" s="1060"/>
      <c r="D56" s="24"/>
      <c r="E56" s="26"/>
      <c r="F56" s="24"/>
      <c r="G56" s="91"/>
    </row>
    <row r="57" spans="1:7" s="45" customFormat="1" ht="14.25" customHeight="1">
      <c r="A57" s="88"/>
      <c r="B57" s="54"/>
      <c r="C57" s="68"/>
      <c r="D57" s="24"/>
      <c r="E57" s="26"/>
      <c r="F57" s="24"/>
      <c r="G57" s="91"/>
    </row>
    <row r="58" spans="1:7" s="45" customFormat="1" ht="12">
      <c r="A58" s="93"/>
      <c r="B58" s="92"/>
      <c r="C58" s="67"/>
      <c r="D58" s="24"/>
      <c r="E58" s="26"/>
      <c r="F58" s="24"/>
      <c r="G58" s="91"/>
    </row>
    <row r="59" spans="1:7" s="45" customFormat="1" ht="12">
      <c r="A59" s="93">
        <v>12</v>
      </c>
      <c r="B59" s="92"/>
      <c r="C59" s="67" t="s">
        <v>146</v>
      </c>
      <c r="D59" s="24" t="s">
        <v>17</v>
      </c>
      <c r="E59" s="26">
        <v>2</v>
      </c>
      <c r="F59" s="24"/>
      <c r="G59" s="91"/>
    </row>
    <row r="60" spans="1:7" s="45" customFormat="1" ht="12">
      <c r="A60" s="93"/>
      <c r="B60" s="92"/>
      <c r="C60" s="67"/>
      <c r="D60" s="24"/>
      <c r="E60" s="26"/>
      <c r="F60" s="24"/>
      <c r="G60" s="91"/>
    </row>
    <row r="61" spans="1:7" s="45" customFormat="1" ht="30" customHeight="1">
      <c r="A61" s="93"/>
      <c r="B61" s="1062" t="s">
        <v>127</v>
      </c>
      <c r="C61" s="1060"/>
      <c r="D61" s="24"/>
      <c r="E61" s="26"/>
      <c r="F61" s="24"/>
      <c r="G61" s="91"/>
    </row>
    <row r="62" spans="1:7" s="45" customFormat="1" ht="12">
      <c r="A62" s="93"/>
      <c r="B62" s="92"/>
      <c r="C62" s="67"/>
      <c r="D62" s="24"/>
      <c r="E62" s="26"/>
      <c r="F62" s="24"/>
      <c r="G62" s="91"/>
    </row>
    <row r="63" spans="1:7" s="45" customFormat="1" ht="12">
      <c r="A63" s="93">
        <v>13</v>
      </c>
      <c r="B63" s="92"/>
      <c r="C63" s="67" t="s">
        <v>147</v>
      </c>
      <c r="D63" s="24" t="s">
        <v>17</v>
      </c>
      <c r="E63" s="26">
        <v>229</v>
      </c>
      <c r="F63" s="24"/>
      <c r="G63" s="91"/>
    </row>
    <row r="64" spans="1:7" s="45" customFormat="1" ht="12">
      <c r="A64" s="93"/>
      <c r="B64" s="92"/>
      <c r="C64" s="67"/>
      <c r="D64" s="24"/>
      <c r="E64" s="26"/>
      <c r="F64" s="24"/>
      <c r="G64" s="91"/>
    </row>
    <row r="65" spans="1:7" s="45" customFormat="1" ht="12">
      <c r="A65" s="93">
        <v>14</v>
      </c>
      <c r="B65" s="92"/>
      <c r="C65" s="67" t="s">
        <v>148</v>
      </c>
      <c r="D65" s="24" t="s">
        <v>17</v>
      </c>
      <c r="E65" s="26">
        <v>63</v>
      </c>
      <c r="F65" s="24"/>
      <c r="G65" s="91"/>
    </row>
    <row r="66" spans="1:7" s="45" customFormat="1" ht="12">
      <c r="A66" s="93"/>
      <c r="B66" s="92"/>
      <c r="C66" s="67"/>
      <c r="D66" s="24"/>
      <c r="E66" s="26"/>
      <c r="F66" s="24"/>
      <c r="G66" s="91"/>
    </row>
    <row r="67" spans="1:7" s="45" customFormat="1" ht="12">
      <c r="A67" s="93">
        <v>15</v>
      </c>
      <c r="B67" s="92"/>
      <c r="C67" s="67" t="s">
        <v>149</v>
      </c>
      <c r="D67" s="24" t="s">
        <v>17</v>
      </c>
      <c r="E67" s="26">
        <v>52</v>
      </c>
      <c r="F67" s="24"/>
      <c r="G67" s="91"/>
    </row>
    <row r="68" spans="1:7" s="45" customFormat="1" ht="12">
      <c r="A68" s="93"/>
      <c r="B68" s="92"/>
      <c r="C68" s="67"/>
      <c r="D68" s="24"/>
      <c r="E68" s="26"/>
      <c r="F68" s="24"/>
      <c r="G68" s="91"/>
    </row>
    <row r="69" spans="1:7" s="45" customFormat="1" ht="12">
      <c r="A69" s="93">
        <v>16</v>
      </c>
      <c r="B69" s="92"/>
      <c r="C69" s="67" t="s">
        <v>150</v>
      </c>
      <c r="D69" s="24" t="s">
        <v>17</v>
      </c>
      <c r="E69" s="26">
        <v>26</v>
      </c>
      <c r="F69" s="24"/>
      <c r="G69" s="91"/>
    </row>
    <row r="70" spans="1:7" s="45" customFormat="1" ht="12">
      <c r="A70" s="93"/>
      <c r="B70" s="92"/>
      <c r="C70" s="67"/>
      <c r="D70" s="24"/>
      <c r="E70" s="26"/>
      <c r="F70" s="24"/>
      <c r="G70" s="91"/>
    </row>
    <row r="71" spans="1:7" s="45" customFormat="1" ht="12">
      <c r="A71" s="93"/>
      <c r="B71" s="51" t="s">
        <v>151</v>
      </c>
      <c r="C71" s="67"/>
      <c r="D71" s="24"/>
      <c r="E71" s="26"/>
      <c r="F71" s="24"/>
      <c r="G71" s="91"/>
    </row>
    <row r="72" spans="1:7" s="45" customFormat="1" ht="12">
      <c r="A72" s="93"/>
      <c r="B72" s="92"/>
      <c r="C72" s="67"/>
      <c r="D72" s="24"/>
      <c r="E72" s="26"/>
      <c r="F72" s="24"/>
      <c r="G72" s="91"/>
    </row>
    <row r="73" spans="1:7" s="45" customFormat="1" ht="24">
      <c r="A73" s="93">
        <v>17</v>
      </c>
      <c r="B73" s="92"/>
      <c r="C73" s="67" t="s">
        <v>152</v>
      </c>
      <c r="D73" s="24" t="s">
        <v>17</v>
      </c>
      <c r="E73" s="26">
        <v>39</v>
      </c>
      <c r="F73" s="24"/>
      <c r="G73" s="91"/>
    </row>
    <row r="74" spans="1:7" s="45" customFormat="1" ht="12">
      <c r="A74" s="93"/>
      <c r="B74" s="92"/>
      <c r="C74" s="67"/>
      <c r="D74" s="24"/>
      <c r="E74" s="26"/>
      <c r="F74" s="24"/>
      <c r="G74" s="91"/>
    </row>
    <row r="75" spans="1:7" s="45" customFormat="1" ht="32.450000000000003" customHeight="1">
      <c r="A75" s="93"/>
      <c r="B75" s="1079" t="s">
        <v>153</v>
      </c>
      <c r="C75" s="1080"/>
      <c r="D75" s="24"/>
      <c r="E75" s="26"/>
      <c r="F75" s="24"/>
      <c r="G75" s="91"/>
    </row>
    <row r="76" spans="1:7" s="45" customFormat="1" ht="12">
      <c r="A76" s="93"/>
      <c r="B76" s="51"/>
      <c r="C76" s="67"/>
      <c r="D76" s="24"/>
      <c r="E76" s="26"/>
      <c r="F76" s="24"/>
      <c r="G76" s="91"/>
    </row>
    <row r="77" spans="1:7" s="45" customFormat="1" ht="12">
      <c r="A77" s="93">
        <v>18</v>
      </c>
      <c r="B77" s="51"/>
      <c r="C77" s="67" t="s">
        <v>154</v>
      </c>
      <c r="D77" s="24" t="s">
        <v>17</v>
      </c>
      <c r="E77" s="26">
        <v>483</v>
      </c>
      <c r="F77" s="24"/>
      <c r="G77" s="91"/>
    </row>
    <row r="78" spans="1:7" s="45" customFormat="1" ht="12">
      <c r="A78" s="93"/>
      <c r="B78" s="51"/>
      <c r="C78" s="67"/>
      <c r="D78" s="24"/>
      <c r="E78" s="26"/>
      <c r="F78" s="24"/>
      <c r="G78" s="91"/>
    </row>
    <row r="79" spans="1:7" s="45" customFormat="1" ht="12">
      <c r="A79" s="93"/>
      <c r="B79" s="92"/>
      <c r="C79" s="67"/>
      <c r="D79" s="24"/>
      <c r="E79" s="26"/>
      <c r="F79" s="24"/>
      <c r="G79" s="91"/>
    </row>
    <row r="80" spans="1:7" s="45" customFormat="1" ht="45" customHeight="1">
      <c r="A80" s="88"/>
      <c r="B80" s="1062" t="s">
        <v>128</v>
      </c>
      <c r="C80" s="1060"/>
      <c r="D80" s="24"/>
      <c r="E80" s="26"/>
      <c r="F80" s="24"/>
      <c r="G80" s="91"/>
    </row>
    <row r="81" spans="1:7" s="45" customFormat="1" ht="12">
      <c r="A81" s="88"/>
      <c r="B81" s="54"/>
      <c r="C81" s="68"/>
      <c r="D81" s="24"/>
      <c r="E81" s="26"/>
      <c r="F81" s="24"/>
      <c r="G81" s="91"/>
    </row>
    <row r="82" spans="1:7" s="45" customFormat="1" ht="24.6" customHeight="1">
      <c r="A82" s="88"/>
      <c r="B82" s="1062" t="s">
        <v>129</v>
      </c>
      <c r="C82" s="1060"/>
      <c r="D82" s="24"/>
      <c r="E82" s="26"/>
      <c r="F82" s="24"/>
      <c r="G82" s="91"/>
    </row>
    <row r="83" spans="1:7" s="45" customFormat="1" ht="12">
      <c r="A83" s="88"/>
      <c r="B83" s="92"/>
      <c r="C83" s="67"/>
      <c r="D83" s="24"/>
      <c r="E83" s="26"/>
      <c r="F83" s="24"/>
      <c r="G83" s="91"/>
    </row>
    <row r="84" spans="1:7" s="45" customFormat="1" ht="12">
      <c r="A84" s="93">
        <v>19</v>
      </c>
      <c r="B84" s="92"/>
      <c r="C84" s="67" t="s">
        <v>130</v>
      </c>
      <c r="D84" s="24" t="s">
        <v>50</v>
      </c>
      <c r="E84" s="26">
        <v>1550</v>
      </c>
      <c r="F84" s="24"/>
      <c r="G84" s="91"/>
    </row>
    <row r="85" spans="1:7" s="45" customFormat="1" ht="12">
      <c r="A85" s="93"/>
      <c r="B85" s="92"/>
      <c r="C85" s="67"/>
      <c r="D85" s="24"/>
      <c r="E85" s="26"/>
      <c r="F85" s="24"/>
      <c r="G85" s="91"/>
    </row>
    <row r="86" spans="1:7" s="45" customFormat="1" ht="52.15" customHeight="1">
      <c r="A86" s="93"/>
      <c r="B86" s="1062" t="s">
        <v>131</v>
      </c>
      <c r="C86" s="1060"/>
      <c r="D86" s="24"/>
      <c r="E86" s="26"/>
      <c r="F86" s="24"/>
      <c r="G86" s="91"/>
    </row>
    <row r="87" spans="1:7" s="45" customFormat="1" ht="14.45" customHeight="1">
      <c r="A87" s="93"/>
      <c r="B87" s="54"/>
      <c r="C87" s="68"/>
      <c r="D87" s="24"/>
      <c r="E87" s="26"/>
      <c r="F87" s="24"/>
      <c r="G87" s="91"/>
    </row>
    <row r="88" spans="1:7" s="45" customFormat="1" ht="16.5" customHeight="1">
      <c r="A88" s="93"/>
      <c r="B88" s="1062" t="s">
        <v>129</v>
      </c>
      <c r="C88" s="1060"/>
      <c r="D88" s="24"/>
      <c r="E88" s="26"/>
      <c r="F88" s="24"/>
      <c r="G88" s="91"/>
    </row>
    <row r="89" spans="1:7" s="45" customFormat="1" ht="12">
      <c r="A89" s="93"/>
      <c r="B89" s="92"/>
      <c r="C89" s="67"/>
      <c r="D89" s="24"/>
      <c r="E89" s="26"/>
      <c r="F89" s="24"/>
      <c r="G89" s="91"/>
    </row>
    <row r="90" spans="1:7" s="45" customFormat="1" ht="12">
      <c r="A90" s="93">
        <v>20</v>
      </c>
      <c r="B90" s="92"/>
      <c r="C90" s="67" t="s">
        <v>130</v>
      </c>
      <c r="D90" s="24" t="s">
        <v>50</v>
      </c>
      <c r="E90" s="26">
        <v>28950</v>
      </c>
      <c r="F90" s="24"/>
      <c r="G90" s="91"/>
    </row>
    <row r="91" spans="1:7" s="45" customFormat="1" ht="12">
      <c r="A91" s="93"/>
      <c r="B91" s="92"/>
      <c r="C91" s="67"/>
      <c r="D91" s="24"/>
      <c r="E91" s="26"/>
      <c r="F91" s="24"/>
      <c r="G91" s="91"/>
    </row>
    <row r="92" spans="1:7" s="25" customFormat="1">
      <c r="A92" s="62"/>
      <c r="B92" s="50"/>
      <c r="C92" s="95" t="s">
        <v>10</v>
      </c>
      <c r="D92" s="82"/>
      <c r="E92" s="82"/>
      <c r="F92" s="82"/>
      <c r="G92" s="75"/>
    </row>
  </sheetData>
  <sheetProtection algorithmName="SHA-512" hashValue="pphW/NwJGnbZRx7AueYZmXGjqI5j1nceMwrtjJbHS5q5sc1qFZHOZAo8Md19EeREM/d/XLTcLiXqfcRHQVfraA==" saltValue="7QlmttJ1W770mAjqp/TEgA==" spinCount="100000" sheet="1" objects="1" scenarios="1"/>
  <mergeCells count="29">
    <mergeCell ref="F1:F2"/>
    <mergeCell ref="B4:C4"/>
    <mergeCell ref="B6:C6"/>
    <mergeCell ref="B8:C8"/>
    <mergeCell ref="B10:C10"/>
    <mergeCell ref="B12:C12"/>
    <mergeCell ref="A1:A2"/>
    <mergeCell ref="C1:C2"/>
    <mergeCell ref="D1:D2"/>
    <mergeCell ref="E1:E2"/>
    <mergeCell ref="B5:C5"/>
    <mergeCell ref="B7:C7"/>
    <mergeCell ref="B14:C14"/>
    <mergeCell ref="B38:C38"/>
    <mergeCell ref="B40:C40"/>
    <mergeCell ref="B32:C32"/>
    <mergeCell ref="B34:C34"/>
    <mergeCell ref="B53:C53"/>
    <mergeCell ref="B55:C55"/>
    <mergeCell ref="B61:C61"/>
    <mergeCell ref="B44:C44"/>
    <mergeCell ref="B47:C47"/>
    <mergeCell ref="B49:C49"/>
    <mergeCell ref="B56:C56"/>
    <mergeCell ref="B75:C75"/>
    <mergeCell ref="B80:C80"/>
    <mergeCell ref="B82:C82"/>
    <mergeCell ref="B86:C86"/>
    <mergeCell ref="B88:C88"/>
  </mergeCells>
  <pageMargins left="0.51181102362204722" right="0" top="0.74803149606299213" bottom="0.74803149606299213" header="0.31496062992125984" footer="0.31496062992125984"/>
  <pageSetup paperSize="9" scale="91" orientation="portrait" r:id="rId1"/>
  <headerFooter>
    <oddHeader>&amp;R&amp;"Arial,Regular"&amp;10CONSTRUCTION OF A NEW PERMIT OFFICE AT SSR INTERNATIONAL AIRPORT</oddHeader>
    <oddFooter>&amp;L&amp;"Arial,Regular"&amp;9Bill No 2 - Main Building
Section 2.2 - Superstructure&amp;C&amp;"Arial,Regular"&amp;10 2.2/&amp;P&amp;R&amp;"Arial,Regular"&amp;10Ong Seng Goburdhun Partners Ltd</oddFooter>
  </headerFooter>
  <rowBreaks count="1" manualBreakCount="1">
    <brk id="4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F54"/>
  <sheetViews>
    <sheetView view="pageBreakPreview" topLeftCell="C25" zoomScale="90" zoomScaleNormal="100" zoomScaleSheetLayoutView="90" workbookViewId="0">
      <selection activeCell="K52" sqref="K52"/>
    </sheetView>
  </sheetViews>
  <sheetFormatPr defaultRowHeight="12.75"/>
  <cols>
    <col min="1" max="1" width="3" style="5" customWidth="1"/>
    <col min="2" max="2" width="7.28515625" style="5" customWidth="1"/>
    <col min="3" max="3" width="39.7109375" style="5" customWidth="1"/>
    <col min="4" max="4" width="8" style="20" customWidth="1"/>
    <col min="5" max="5" width="17.85546875" style="5" customWidth="1"/>
    <col min="6" max="6" width="10.85546875" style="5" customWidth="1"/>
    <col min="7" max="7" width="1.140625" style="5" customWidth="1"/>
    <col min="8" max="256" width="9.140625" style="5"/>
    <col min="257" max="257" width="3" style="5" customWidth="1"/>
    <col min="258" max="258" width="9.85546875" style="5" customWidth="1"/>
    <col min="259" max="259" width="39.7109375" style="5" customWidth="1"/>
    <col min="260" max="260" width="8" style="5" customWidth="1"/>
    <col min="261" max="261" width="17.85546875" style="5" customWidth="1"/>
    <col min="262" max="262" width="10.85546875" style="5" customWidth="1"/>
    <col min="263" max="263" width="1.140625" style="5" customWidth="1"/>
    <col min="264" max="512" width="9.140625" style="5"/>
    <col min="513" max="513" width="3" style="5" customWidth="1"/>
    <col min="514" max="514" width="9.85546875" style="5" customWidth="1"/>
    <col min="515" max="515" width="39.7109375" style="5" customWidth="1"/>
    <col min="516" max="516" width="8" style="5" customWidth="1"/>
    <col min="517" max="517" width="17.85546875" style="5" customWidth="1"/>
    <col min="518" max="518" width="10.85546875" style="5" customWidth="1"/>
    <col min="519" max="519" width="1.140625" style="5" customWidth="1"/>
    <col min="520" max="768" width="9.140625" style="5"/>
    <col min="769" max="769" width="3" style="5" customWidth="1"/>
    <col min="770" max="770" width="9.85546875" style="5" customWidth="1"/>
    <col min="771" max="771" width="39.7109375" style="5" customWidth="1"/>
    <col min="772" max="772" width="8" style="5" customWidth="1"/>
    <col min="773" max="773" width="17.85546875" style="5" customWidth="1"/>
    <col min="774" max="774" width="10.85546875" style="5" customWidth="1"/>
    <col min="775" max="775" width="1.140625" style="5" customWidth="1"/>
    <col min="776" max="1024" width="9.140625" style="5"/>
    <col min="1025" max="1025" width="3" style="5" customWidth="1"/>
    <col min="1026" max="1026" width="9.85546875" style="5" customWidth="1"/>
    <col min="1027" max="1027" width="39.7109375" style="5" customWidth="1"/>
    <col min="1028" max="1028" width="8" style="5" customWidth="1"/>
    <col min="1029" max="1029" width="17.85546875" style="5" customWidth="1"/>
    <col min="1030" max="1030" width="10.85546875" style="5" customWidth="1"/>
    <col min="1031" max="1031" width="1.140625" style="5" customWidth="1"/>
    <col min="1032" max="1280" width="9.140625" style="5"/>
    <col min="1281" max="1281" width="3" style="5" customWidth="1"/>
    <col min="1282" max="1282" width="9.85546875" style="5" customWidth="1"/>
    <col min="1283" max="1283" width="39.7109375" style="5" customWidth="1"/>
    <col min="1284" max="1284" width="8" style="5" customWidth="1"/>
    <col min="1285" max="1285" width="17.85546875" style="5" customWidth="1"/>
    <col min="1286" max="1286" width="10.85546875" style="5" customWidth="1"/>
    <col min="1287" max="1287" width="1.140625" style="5" customWidth="1"/>
    <col min="1288" max="1536" width="9.140625" style="5"/>
    <col min="1537" max="1537" width="3" style="5" customWidth="1"/>
    <col min="1538" max="1538" width="9.85546875" style="5" customWidth="1"/>
    <col min="1539" max="1539" width="39.7109375" style="5" customWidth="1"/>
    <col min="1540" max="1540" width="8" style="5" customWidth="1"/>
    <col min="1541" max="1541" width="17.85546875" style="5" customWidth="1"/>
    <col min="1542" max="1542" width="10.85546875" style="5" customWidth="1"/>
    <col min="1543" max="1543" width="1.140625" style="5" customWidth="1"/>
    <col min="1544" max="1792" width="9.140625" style="5"/>
    <col min="1793" max="1793" width="3" style="5" customWidth="1"/>
    <col min="1794" max="1794" width="9.85546875" style="5" customWidth="1"/>
    <col min="1795" max="1795" width="39.7109375" style="5" customWidth="1"/>
    <col min="1796" max="1796" width="8" style="5" customWidth="1"/>
    <col min="1797" max="1797" width="17.85546875" style="5" customWidth="1"/>
    <col min="1798" max="1798" width="10.85546875" style="5" customWidth="1"/>
    <col min="1799" max="1799" width="1.140625" style="5" customWidth="1"/>
    <col min="1800" max="2048" width="9.140625" style="5"/>
    <col min="2049" max="2049" width="3" style="5" customWidth="1"/>
    <col min="2050" max="2050" width="9.85546875" style="5" customWidth="1"/>
    <col min="2051" max="2051" width="39.7109375" style="5" customWidth="1"/>
    <col min="2052" max="2052" width="8" style="5" customWidth="1"/>
    <col min="2053" max="2053" width="17.85546875" style="5" customWidth="1"/>
    <col min="2054" max="2054" width="10.85546875" style="5" customWidth="1"/>
    <col min="2055" max="2055" width="1.140625" style="5" customWidth="1"/>
    <col min="2056" max="2304" width="9.140625" style="5"/>
    <col min="2305" max="2305" width="3" style="5" customWidth="1"/>
    <col min="2306" max="2306" width="9.85546875" style="5" customWidth="1"/>
    <col min="2307" max="2307" width="39.7109375" style="5" customWidth="1"/>
    <col min="2308" max="2308" width="8" style="5" customWidth="1"/>
    <col min="2309" max="2309" width="17.85546875" style="5" customWidth="1"/>
    <col min="2310" max="2310" width="10.85546875" style="5" customWidth="1"/>
    <col min="2311" max="2311" width="1.140625" style="5" customWidth="1"/>
    <col min="2312" max="2560" width="9.140625" style="5"/>
    <col min="2561" max="2561" width="3" style="5" customWidth="1"/>
    <col min="2562" max="2562" width="9.85546875" style="5" customWidth="1"/>
    <col min="2563" max="2563" width="39.7109375" style="5" customWidth="1"/>
    <col min="2564" max="2564" width="8" style="5" customWidth="1"/>
    <col min="2565" max="2565" width="17.85546875" style="5" customWidth="1"/>
    <col min="2566" max="2566" width="10.85546875" style="5" customWidth="1"/>
    <col min="2567" max="2567" width="1.140625" style="5" customWidth="1"/>
    <col min="2568" max="2816" width="9.140625" style="5"/>
    <col min="2817" max="2817" width="3" style="5" customWidth="1"/>
    <col min="2818" max="2818" width="9.85546875" style="5" customWidth="1"/>
    <col min="2819" max="2819" width="39.7109375" style="5" customWidth="1"/>
    <col min="2820" max="2820" width="8" style="5" customWidth="1"/>
    <col min="2821" max="2821" width="17.85546875" style="5" customWidth="1"/>
    <col min="2822" max="2822" width="10.85546875" style="5" customWidth="1"/>
    <col min="2823" max="2823" width="1.140625" style="5" customWidth="1"/>
    <col min="2824" max="3072" width="9.140625" style="5"/>
    <col min="3073" max="3073" width="3" style="5" customWidth="1"/>
    <col min="3074" max="3074" width="9.85546875" style="5" customWidth="1"/>
    <col min="3075" max="3075" width="39.7109375" style="5" customWidth="1"/>
    <col min="3076" max="3076" width="8" style="5" customWidth="1"/>
    <col min="3077" max="3077" width="17.85546875" style="5" customWidth="1"/>
    <col min="3078" max="3078" width="10.85546875" style="5" customWidth="1"/>
    <col min="3079" max="3079" width="1.140625" style="5" customWidth="1"/>
    <col min="3080" max="3328" width="9.140625" style="5"/>
    <col min="3329" max="3329" width="3" style="5" customWidth="1"/>
    <col min="3330" max="3330" width="9.85546875" style="5" customWidth="1"/>
    <col min="3331" max="3331" width="39.7109375" style="5" customWidth="1"/>
    <col min="3332" max="3332" width="8" style="5" customWidth="1"/>
    <col min="3333" max="3333" width="17.85546875" style="5" customWidth="1"/>
    <col min="3334" max="3334" width="10.85546875" style="5" customWidth="1"/>
    <col min="3335" max="3335" width="1.140625" style="5" customWidth="1"/>
    <col min="3336" max="3584" width="9.140625" style="5"/>
    <col min="3585" max="3585" width="3" style="5" customWidth="1"/>
    <col min="3586" max="3586" width="9.85546875" style="5" customWidth="1"/>
    <col min="3587" max="3587" width="39.7109375" style="5" customWidth="1"/>
    <col min="3588" max="3588" width="8" style="5" customWidth="1"/>
    <col min="3589" max="3589" width="17.85546875" style="5" customWidth="1"/>
    <col min="3590" max="3590" width="10.85546875" style="5" customWidth="1"/>
    <col min="3591" max="3591" width="1.140625" style="5" customWidth="1"/>
    <col min="3592" max="3840" width="9.140625" style="5"/>
    <col min="3841" max="3841" width="3" style="5" customWidth="1"/>
    <col min="3842" max="3842" width="9.85546875" style="5" customWidth="1"/>
    <col min="3843" max="3843" width="39.7109375" style="5" customWidth="1"/>
    <col min="3844" max="3844" width="8" style="5" customWidth="1"/>
    <col min="3845" max="3845" width="17.85546875" style="5" customWidth="1"/>
    <col min="3846" max="3846" width="10.85546875" style="5" customWidth="1"/>
    <col min="3847" max="3847" width="1.140625" style="5" customWidth="1"/>
    <col min="3848" max="4096" width="9.140625" style="5"/>
    <col min="4097" max="4097" width="3" style="5" customWidth="1"/>
    <col min="4098" max="4098" width="9.85546875" style="5" customWidth="1"/>
    <col min="4099" max="4099" width="39.7109375" style="5" customWidth="1"/>
    <col min="4100" max="4100" width="8" style="5" customWidth="1"/>
    <col min="4101" max="4101" width="17.85546875" style="5" customWidth="1"/>
    <col min="4102" max="4102" width="10.85546875" style="5" customWidth="1"/>
    <col min="4103" max="4103" width="1.140625" style="5" customWidth="1"/>
    <col min="4104" max="4352" width="9.140625" style="5"/>
    <col min="4353" max="4353" width="3" style="5" customWidth="1"/>
    <col min="4354" max="4354" width="9.85546875" style="5" customWidth="1"/>
    <col min="4355" max="4355" width="39.7109375" style="5" customWidth="1"/>
    <col min="4356" max="4356" width="8" style="5" customWidth="1"/>
    <col min="4357" max="4357" width="17.85546875" style="5" customWidth="1"/>
    <col min="4358" max="4358" width="10.85546875" style="5" customWidth="1"/>
    <col min="4359" max="4359" width="1.140625" style="5" customWidth="1"/>
    <col min="4360" max="4608" width="9.140625" style="5"/>
    <col min="4609" max="4609" width="3" style="5" customWidth="1"/>
    <col min="4610" max="4610" width="9.85546875" style="5" customWidth="1"/>
    <col min="4611" max="4611" width="39.7109375" style="5" customWidth="1"/>
    <col min="4612" max="4612" width="8" style="5" customWidth="1"/>
    <col min="4613" max="4613" width="17.85546875" style="5" customWidth="1"/>
    <col min="4614" max="4614" width="10.85546875" style="5" customWidth="1"/>
    <col min="4615" max="4615" width="1.140625" style="5" customWidth="1"/>
    <col min="4616" max="4864" width="9.140625" style="5"/>
    <col min="4865" max="4865" width="3" style="5" customWidth="1"/>
    <col min="4866" max="4866" width="9.85546875" style="5" customWidth="1"/>
    <col min="4867" max="4867" width="39.7109375" style="5" customWidth="1"/>
    <col min="4868" max="4868" width="8" style="5" customWidth="1"/>
    <col min="4869" max="4869" width="17.85546875" style="5" customWidth="1"/>
    <col min="4870" max="4870" width="10.85546875" style="5" customWidth="1"/>
    <col min="4871" max="4871" width="1.140625" style="5" customWidth="1"/>
    <col min="4872" max="5120" width="9.140625" style="5"/>
    <col min="5121" max="5121" width="3" style="5" customWidth="1"/>
    <col min="5122" max="5122" width="9.85546875" style="5" customWidth="1"/>
    <col min="5123" max="5123" width="39.7109375" style="5" customWidth="1"/>
    <col min="5124" max="5124" width="8" style="5" customWidth="1"/>
    <col min="5125" max="5125" width="17.85546875" style="5" customWidth="1"/>
    <col min="5126" max="5126" width="10.85546875" style="5" customWidth="1"/>
    <col min="5127" max="5127" width="1.140625" style="5" customWidth="1"/>
    <col min="5128" max="5376" width="9.140625" style="5"/>
    <col min="5377" max="5377" width="3" style="5" customWidth="1"/>
    <col min="5378" max="5378" width="9.85546875" style="5" customWidth="1"/>
    <col min="5379" max="5379" width="39.7109375" style="5" customWidth="1"/>
    <col min="5380" max="5380" width="8" style="5" customWidth="1"/>
    <col min="5381" max="5381" width="17.85546875" style="5" customWidth="1"/>
    <col min="5382" max="5382" width="10.85546875" style="5" customWidth="1"/>
    <col min="5383" max="5383" width="1.140625" style="5" customWidth="1"/>
    <col min="5384" max="5632" width="9.140625" style="5"/>
    <col min="5633" max="5633" width="3" style="5" customWidth="1"/>
    <col min="5634" max="5634" width="9.85546875" style="5" customWidth="1"/>
    <col min="5635" max="5635" width="39.7109375" style="5" customWidth="1"/>
    <col min="5636" max="5636" width="8" style="5" customWidth="1"/>
    <col min="5637" max="5637" width="17.85546875" style="5" customWidth="1"/>
    <col min="5638" max="5638" width="10.85546875" style="5" customWidth="1"/>
    <col min="5639" max="5639" width="1.140625" style="5" customWidth="1"/>
    <col min="5640" max="5888" width="9.140625" style="5"/>
    <col min="5889" max="5889" width="3" style="5" customWidth="1"/>
    <col min="5890" max="5890" width="9.85546875" style="5" customWidth="1"/>
    <col min="5891" max="5891" width="39.7109375" style="5" customWidth="1"/>
    <col min="5892" max="5892" width="8" style="5" customWidth="1"/>
    <col min="5893" max="5893" width="17.85546875" style="5" customWidth="1"/>
    <col min="5894" max="5894" width="10.85546875" style="5" customWidth="1"/>
    <col min="5895" max="5895" width="1.140625" style="5" customWidth="1"/>
    <col min="5896" max="6144" width="9.140625" style="5"/>
    <col min="6145" max="6145" width="3" style="5" customWidth="1"/>
    <col min="6146" max="6146" width="9.85546875" style="5" customWidth="1"/>
    <col min="6147" max="6147" width="39.7109375" style="5" customWidth="1"/>
    <col min="6148" max="6148" width="8" style="5" customWidth="1"/>
    <col min="6149" max="6149" width="17.85546875" style="5" customWidth="1"/>
    <col min="6150" max="6150" width="10.85546875" style="5" customWidth="1"/>
    <col min="6151" max="6151" width="1.140625" style="5" customWidth="1"/>
    <col min="6152" max="6400" width="9.140625" style="5"/>
    <col min="6401" max="6401" width="3" style="5" customWidth="1"/>
    <col min="6402" max="6402" width="9.85546875" style="5" customWidth="1"/>
    <col min="6403" max="6403" width="39.7109375" style="5" customWidth="1"/>
    <col min="6404" max="6404" width="8" style="5" customWidth="1"/>
    <col min="6405" max="6405" width="17.85546875" style="5" customWidth="1"/>
    <col min="6406" max="6406" width="10.85546875" style="5" customWidth="1"/>
    <col min="6407" max="6407" width="1.140625" style="5" customWidth="1"/>
    <col min="6408" max="6656" width="9.140625" style="5"/>
    <col min="6657" max="6657" width="3" style="5" customWidth="1"/>
    <col min="6658" max="6658" width="9.85546875" style="5" customWidth="1"/>
    <col min="6659" max="6659" width="39.7109375" style="5" customWidth="1"/>
    <col min="6660" max="6660" width="8" style="5" customWidth="1"/>
    <col min="6661" max="6661" width="17.85546875" style="5" customWidth="1"/>
    <col min="6662" max="6662" width="10.85546875" style="5" customWidth="1"/>
    <col min="6663" max="6663" width="1.140625" style="5" customWidth="1"/>
    <col min="6664" max="6912" width="9.140625" style="5"/>
    <col min="6913" max="6913" width="3" style="5" customWidth="1"/>
    <col min="6914" max="6914" width="9.85546875" style="5" customWidth="1"/>
    <col min="6915" max="6915" width="39.7109375" style="5" customWidth="1"/>
    <col min="6916" max="6916" width="8" style="5" customWidth="1"/>
    <col min="6917" max="6917" width="17.85546875" style="5" customWidth="1"/>
    <col min="6918" max="6918" width="10.85546875" style="5" customWidth="1"/>
    <col min="6919" max="6919" width="1.140625" style="5" customWidth="1"/>
    <col min="6920" max="7168" width="9.140625" style="5"/>
    <col min="7169" max="7169" width="3" style="5" customWidth="1"/>
    <col min="7170" max="7170" width="9.85546875" style="5" customWidth="1"/>
    <col min="7171" max="7171" width="39.7109375" style="5" customWidth="1"/>
    <col min="7172" max="7172" width="8" style="5" customWidth="1"/>
    <col min="7173" max="7173" width="17.85546875" style="5" customWidth="1"/>
    <col min="7174" max="7174" width="10.85546875" style="5" customWidth="1"/>
    <col min="7175" max="7175" width="1.140625" style="5" customWidth="1"/>
    <col min="7176" max="7424" width="9.140625" style="5"/>
    <col min="7425" max="7425" width="3" style="5" customWidth="1"/>
    <col min="7426" max="7426" width="9.85546875" style="5" customWidth="1"/>
    <col min="7427" max="7427" width="39.7109375" style="5" customWidth="1"/>
    <col min="7428" max="7428" width="8" style="5" customWidth="1"/>
    <col min="7429" max="7429" width="17.85546875" style="5" customWidth="1"/>
    <col min="7430" max="7430" width="10.85546875" style="5" customWidth="1"/>
    <col min="7431" max="7431" width="1.140625" style="5" customWidth="1"/>
    <col min="7432" max="7680" width="9.140625" style="5"/>
    <col min="7681" max="7681" width="3" style="5" customWidth="1"/>
    <col min="7682" max="7682" width="9.85546875" style="5" customWidth="1"/>
    <col min="7683" max="7683" width="39.7109375" style="5" customWidth="1"/>
    <col min="7684" max="7684" width="8" style="5" customWidth="1"/>
    <col min="7685" max="7685" width="17.85546875" style="5" customWidth="1"/>
    <col min="7686" max="7686" width="10.85546875" style="5" customWidth="1"/>
    <col min="7687" max="7687" width="1.140625" style="5" customWidth="1"/>
    <col min="7688" max="7936" width="9.140625" style="5"/>
    <col min="7937" max="7937" width="3" style="5" customWidth="1"/>
    <col min="7938" max="7938" width="9.85546875" style="5" customWidth="1"/>
    <col min="7939" max="7939" width="39.7109375" style="5" customWidth="1"/>
    <col min="7940" max="7940" width="8" style="5" customWidth="1"/>
    <col min="7941" max="7941" width="17.85546875" style="5" customWidth="1"/>
    <col min="7942" max="7942" width="10.85546875" style="5" customWidth="1"/>
    <col min="7943" max="7943" width="1.140625" style="5" customWidth="1"/>
    <col min="7944" max="8192" width="9.140625" style="5"/>
    <col min="8193" max="8193" width="3" style="5" customWidth="1"/>
    <col min="8194" max="8194" width="9.85546875" style="5" customWidth="1"/>
    <col min="8195" max="8195" width="39.7109375" style="5" customWidth="1"/>
    <col min="8196" max="8196" width="8" style="5" customWidth="1"/>
    <col min="8197" max="8197" width="17.85546875" style="5" customWidth="1"/>
    <col min="8198" max="8198" width="10.85546875" style="5" customWidth="1"/>
    <col min="8199" max="8199" width="1.140625" style="5" customWidth="1"/>
    <col min="8200" max="8448" width="9.140625" style="5"/>
    <col min="8449" max="8449" width="3" style="5" customWidth="1"/>
    <col min="8450" max="8450" width="9.85546875" style="5" customWidth="1"/>
    <col min="8451" max="8451" width="39.7109375" style="5" customWidth="1"/>
    <col min="8452" max="8452" width="8" style="5" customWidth="1"/>
    <col min="8453" max="8453" width="17.85546875" style="5" customWidth="1"/>
    <col min="8454" max="8454" width="10.85546875" style="5" customWidth="1"/>
    <col min="8455" max="8455" width="1.140625" style="5" customWidth="1"/>
    <col min="8456" max="8704" width="9.140625" style="5"/>
    <col min="8705" max="8705" width="3" style="5" customWidth="1"/>
    <col min="8706" max="8706" width="9.85546875" style="5" customWidth="1"/>
    <col min="8707" max="8707" width="39.7109375" style="5" customWidth="1"/>
    <col min="8708" max="8708" width="8" style="5" customWidth="1"/>
    <col min="8709" max="8709" width="17.85546875" style="5" customWidth="1"/>
    <col min="8710" max="8710" width="10.85546875" style="5" customWidth="1"/>
    <col min="8711" max="8711" width="1.140625" style="5" customWidth="1"/>
    <col min="8712" max="8960" width="9.140625" style="5"/>
    <col min="8961" max="8961" width="3" style="5" customWidth="1"/>
    <col min="8962" max="8962" width="9.85546875" style="5" customWidth="1"/>
    <col min="8963" max="8963" width="39.7109375" style="5" customWidth="1"/>
    <col min="8964" max="8964" width="8" style="5" customWidth="1"/>
    <col min="8965" max="8965" width="17.85546875" style="5" customWidth="1"/>
    <col min="8966" max="8966" width="10.85546875" style="5" customWidth="1"/>
    <col min="8967" max="8967" width="1.140625" style="5" customWidth="1"/>
    <col min="8968" max="9216" width="9.140625" style="5"/>
    <col min="9217" max="9217" width="3" style="5" customWidth="1"/>
    <col min="9218" max="9218" width="9.85546875" style="5" customWidth="1"/>
    <col min="9219" max="9219" width="39.7109375" style="5" customWidth="1"/>
    <col min="9220" max="9220" width="8" style="5" customWidth="1"/>
    <col min="9221" max="9221" width="17.85546875" style="5" customWidth="1"/>
    <col min="9222" max="9222" width="10.85546875" style="5" customWidth="1"/>
    <col min="9223" max="9223" width="1.140625" style="5" customWidth="1"/>
    <col min="9224" max="9472" width="9.140625" style="5"/>
    <col min="9473" max="9473" width="3" style="5" customWidth="1"/>
    <col min="9474" max="9474" width="9.85546875" style="5" customWidth="1"/>
    <col min="9475" max="9475" width="39.7109375" style="5" customWidth="1"/>
    <col min="9476" max="9476" width="8" style="5" customWidth="1"/>
    <col min="9477" max="9477" width="17.85546875" style="5" customWidth="1"/>
    <col min="9478" max="9478" width="10.85546875" style="5" customWidth="1"/>
    <col min="9479" max="9479" width="1.140625" style="5" customWidth="1"/>
    <col min="9480" max="9728" width="9.140625" style="5"/>
    <col min="9729" max="9729" width="3" style="5" customWidth="1"/>
    <col min="9730" max="9730" width="9.85546875" style="5" customWidth="1"/>
    <col min="9731" max="9731" width="39.7109375" style="5" customWidth="1"/>
    <col min="9732" max="9732" width="8" style="5" customWidth="1"/>
    <col min="9733" max="9733" width="17.85546875" style="5" customWidth="1"/>
    <col min="9734" max="9734" width="10.85546875" style="5" customWidth="1"/>
    <col min="9735" max="9735" width="1.140625" style="5" customWidth="1"/>
    <col min="9736" max="9984" width="9.140625" style="5"/>
    <col min="9985" max="9985" width="3" style="5" customWidth="1"/>
    <col min="9986" max="9986" width="9.85546875" style="5" customWidth="1"/>
    <col min="9987" max="9987" width="39.7109375" style="5" customWidth="1"/>
    <col min="9988" max="9988" width="8" style="5" customWidth="1"/>
    <col min="9989" max="9989" width="17.85546875" style="5" customWidth="1"/>
    <col min="9990" max="9990" width="10.85546875" style="5" customWidth="1"/>
    <col min="9991" max="9991" width="1.140625" style="5" customWidth="1"/>
    <col min="9992" max="10240" width="9.140625" style="5"/>
    <col min="10241" max="10241" width="3" style="5" customWidth="1"/>
    <col min="10242" max="10242" width="9.85546875" style="5" customWidth="1"/>
    <col min="10243" max="10243" width="39.7109375" style="5" customWidth="1"/>
    <col min="10244" max="10244" width="8" style="5" customWidth="1"/>
    <col min="10245" max="10245" width="17.85546875" style="5" customWidth="1"/>
    <col min="10246" max="10246" width="10.85546875" style="5" customWidth="1"/>
    <col min="10247" max="10247" width="1.140625" style="5" customWidth="1"/>
    <col min="10248" max="10496" width="9.140625" style="5"/>
    <col min="10497" max="10497" width="3" style="5" customWidth="1"/>
    <col min="10498" max="10498" width="9.85546875" style="5" customWidth="1"/>
    <col min="10499" max="10499" width="39.7109375" style="5" customWidth="1"/>
    <col min="10500" max="10500" width="8" style="5" customWidth="1"/>
    <col min="10501" max="10501" width="17.85546875" style="5" customWidth="1"/>
    <col min="10502" max="10502" width="10.85546875" style="5" customWidth="1"/>
    <col min="10503" max="10503" width="1.140625" style="5" customWidth="1"/>
    <col min="10504" max="10752" width="9.140625" style="5"/>
    <col min="10753" max="10753" width="3" style="5" customWidth="1"/>
    <col min="10754" max="10754" width="9.85546875" style="5" customWidth="1"/>
    <col min="10755" max="10755" width="39.7109375" style="5" customWidth="1"/>
    <col min="10756" max="10756" width="8" style="5" customWidth="1"/>
    <col min="10757" max="10757" width="17.85546875" style="5" customWidth="1"/>
    <col min="10758" max="10758" width="10.85546875" style="5" customWidth="1"/>
    <col min="10759" max="10759" width="1.140625" style="5" customWidth="1"/>
    <col min="10760" max="11008" width="9.140625" style="5"/>
    <col min="11009" max="11009" width="3" style="5" customWidth="1"/>
    <col min="11010" max="11010" width="9.85546875" style="5" customWidth="1"/>
    <col min="11011" max="11011" width="39.7109375" style="5" customWidth="1"/>
    <col min="11012" max="11012" width="8" style="5" customWidth="1"/>
    <col min="11013" max="11013" width="17.85546875" style="5" customWidth="1"/>
    <col min="11014" max="11014" width="10.85546875" style="5" customWidth="1"/>
    <col min="11015" max="11015" width="1.140625" style="5" customWidth="1"/>
    <col min="11016" max="11264" width="9.140625" style="5"/>
    <col min="11265" max="11265" width="3" style="5" customWidth="1"/>
    <col min="11266" max="11266" width="9.85546875" style="5" customWidth="1"/>
    <col min="11267" max="11267" width="39.7109375" style="5" customWidth="1"/>
    <col min="11268" max="11268" width="8" style="5" customWidth="1"/>
    <col min="11269" max="11269" width="17.85546875" style="5" customWidth="1"/>
    <col min="11270" max="11270" width="10.85546875" style="5" customWidth="1"/>
    <col min="11271" max="11271" width="1.140625" style="5" customWidth="1"/>
    <col min="11272" max="11520" width="9.140625" style="5"/>
    <col min="11521" max="11521" width="3" style="5" customWidth="1"/>
    <col min="11522" max="11522" width="9.85546875" style="5" customWidth="1"/>
    <col min="11523" max="11523" width="39.7109375" style="5" customWidth="1"/>
    <col min="11524" max="11524" width="8" style="5" customWidth="1"/>
    <col min="11525" max="11525" width="17.85546875" style="5" customWidth="1"/>
    <col min="11526" max="11526" width="10.85546875" style="5" customWidth="1"/>
    <col min="11527" max="11527" width="1.140625" style="5" customWidth="1"/>
    <col min="11528" max="11776" width="9.140625" style="5"/>
    <col min="11777" max="11777" width="3" style="5" customWidth="1"/>
    <col min="11778" max="11778" width="9.85546875" style="5" customWidth="1"/>
    <col min="11779" max="11779" width="39.7109375" style="5" customWidth="1"/>
    <col min="11780" max="11780" width="8" style="5" customWidth="1"/>
    <col min="11781" max="11781" width="17.85546875" style="5" customWidth="1"/>
    <col min="11782" max="11782" width="10.85546875" style="5" customWidth="1"/>
    <col min="11783" max="11783" width="1.140625" style="5" customWidth="1"/>
    <col min="11784" max="12032" width="9.140625" style="5"/>
    <col min="12033" max="12033" width="3" style="5" customWidth="1"/>
    <col min="12034" max="12034" width="9.85546875" style="5" customWidth="1"/>
    <col min="12035" max="12035" width="39.7109375" style="5" customWidth="1"/>
    <col min="12036" max="12036" width="8" style="5" customWidth="1"/>
    <col min="12037" max="12037" width="17.85546875" style="5" customWidth="1"/>
    <col min="12038" max="12038" width="10.85546875" style="5" customWidth="1"/>
    <col min="12039" max="12039" width="1.140625" style="5" customWidth="1"/>
    <col min="12040" max="12288" width="9.140625" style="5"/>
    <col min="12289" max="12289" width="3" style="5" customWidth="1"/>
    <col min="12290" max="12290" width="9.85546875" style="5" customWidth="1"/>
    <col min="12291" max="12291" width="39.7109375" style="5" customWidth="1"/>
    <col min="12292" max="12292" width="8" style="5" customWidth="1"/>
    <col min="12293" max="12293" width="17.85546875" style="5" customWidth="1"/>
    <col min="12294" max="12294" width="10.85546875" style="5" customWidth="1"/>
    <col min="12295" max="12295" width="1.140625" style="5" customWidth="1"/>
    <col min="12296" max="12544" width="9.140625" style="5"/>
    <col min="12545" max="12545" width="3" style="5" customWidth="1"/>
    <col min="12546" max="12546" width="9.85546875" style="5" customWidth="1"/>
    <col min="12547" max="12547" width="39.7109375" style="5" customWidth="1"/>
    <col min="12548" max="12548" width="8" style="5" customWidth="1"/>
    <col min="12549" max="12549" width="17.85546875" style="5" customWidth="1"/>
    <col min="12550" max="12550" width="10.85546875" style="5" customWidth="1"/>
    <col min="12551" max="12551" width="1.140625" style="5" customWidth="1"/>
    <col min="12552" max="12800" width="9.140625" style="5"/>
    <col min="12801" max="12801" width="3" style="5" customWidth="1"/>
    <col min="12802" max="12802" width="9.85546875" style="5" customWidth="1"/>
    <col min="12803" max="12803" width="39.7109375" style="5" customWidth="1"/>
    <col min="12804" max="12804" width="8" style="5" customWidth="1"/>
    <col min="12805" max="12805" width="17.85546875" style="5" customWidth="1"/>
    <col min="12806" max="12806" width="10.85546875" style="5" customWidth="1"/>
    <col min="12807" max="12807" width="1.140625" style="5" customWidth="1"/>
    <col min="12808" max="13056" width="9.140625" style="5"/>
    <col min="13057" max="13057" width="3" style="5" customWidth="1"/>
    <col min="13058" max="13058" width="9.85546875" style="5" customWidth="1"/>
    <col min="13059" max="13059" width="39.7109375" style="5" customWidth="1"/>
    <col min="13060" max="13060" width="8" style="5" customWidth="1"/>
    <col min="13061" max="13061" width="17.85546875" style="5" customWidth="1"/>
    <col min="13062" max="13062" width="10.85546875" style="5" customWidth="1"/>
    <col min="13063" max="13063" width="1.140625" style="5" customWidth="1"/>
    <col min="13064" max="13312" width="9.140625" style="5"/>
    <col min="13313" max="13313" width="3" style="5" customWidth="1"/>
    <col min="13314" max="13314" width="9.85546875" style="5" customWidth="1"/>
    <col min="13315" max="13315" width="39.7109375" style="5" customWidth="1"/>
    <col min="13316" max="13316" width="8" style="5" customWidth="1"/>
    <col min="13317" max="13317" width="17.85546875" style="5" customWidth="1"/>
    <col min="13318" max="13318" width="10.85546875" style="5" customWidth="1"/>
    <col min="13319" max="13319" width="1.140625" style="5" customWidth="1"/>
    <col min="13320" max="13568" width="9.140625" style="5"/>
    <col min="13569" max="13569" width="3" style="5" customWidth="1"/>
    <col min="13570" max="13570" width="9.85546875" style="5" customWidth="1"/>
    <col min="13571" max="13571" width="39.7109375" style="5" customWidth="1"/>
    <col min="13572" max="13572" width="8" style="5" customWidth="1"/>
    <col min="13573" max="13573" width="17.85546875" style="5" customWidth="1"/>
    <col min="13574" max="13574" width="10.85546875" style="5" customWidth="1"/>
    <col min="13575" max="13575" width="1.140625" style="5" customWidth="1"/>
    <col min="13576" max="13824" width="9.140625" style="5"/>
    <col min="13825" max="13825" width="3" style="5" customWidth="1"/>
    <col min="13826" max="13826" width="9.85546875" style="5" customWidth="1"/>
    <col min="13827" max="13827" width="39.7109375" style="5" customWidth="1"/>
    <col min="13828" max="13828" width="8" style="5" customWidth="1"/>
    <col min="13829" max="13829" width="17.85546875" style="5" customWidth="1"/>
    <col min="13830" max="13830" width="10.85546875" style="5" customWidth="1"/>
    <col min="13831" max="13831" width="1.140625" style="5" customWidth="1"/>
    <col min="13832" max="14080" width="9.140625" style="5"/>
    <col min="14081" max="14081" width="3" style="5" customWidth="1"/>
    <col min="14082" max="14082" width="9.85546875" style="5" customWidth="1"/>
    <col min="14083" max="14083" width="39.7109375" style="5" customWidth="1"/>
    <col min="14084" max="14084" width="8" style="5" customWidth="1"/>
    <col min="14085" max="14085" width="17.85546875" style="5" customWidth="1"/>
    <col min="14086" max="14086" width="10.85546875" style="5" customWidth="1"/>
    <col min="14087" max="14087" width="1.140625" style="5" customWidth="1"/>
    <col min="14088" max="14336" width="9.140625" style="5"/>
    <col min="14337" max="14337" width="3" style="5" customWidth="1"/>
    <col min="14338" max="14338" width="9.85546875" style="5" customWidth="1"/>
    <col min="14339" max="14339" width="39.7109375" style="5" customWidth="1"/>
    <col min="14340" max="14340" width="8" style="5" customWidth="1"/>
    <col min="14341" max="14341" width="17.85546875" style="5" customWidth="1"/>
    <col min="14342" max="14342" width="10.85546875" style="5" customWidth="1"/>
    <col min="14343" max="14343" width="1.140625" style="5" customWidth="1"/>
    <col min="14344" max="14592" width="9.140625" style="5"/>
    <col min="14593" max="14593" width="3" style="5" customWidth="1"/>
    <col min="14594" max="14594" width="9.85546875" style="5" customWidth="1"/>
    <col min="14595" max="14595" width="39.7109375" style="5" customWidth="1"/>
    <col min="14596" max="14596" width="8" style="5" customWidth="1"/>
    <col min="14597" max="14597" width="17.85546875" style="5" customWidth="1"/>
    <col min="14598" max="14598" width="10.85546875" style="5" customWidth="1"/>
    <col min="14599" max="14599" width="1.140625" style="5" customWidth="1"/>
    <col min="14600" max="14848" width="9.140625" style="5"/>
    <col min="14849" max="14849" width="3" style="5" customWidth="1"/>
    <col min="14850" max="14850" width="9.85546875" style="5" customWidth="1"/>
    <col min="14851" max="14851" width="39.7109375" style="5" customWidth="1"/>
    <col min="14852" max="14852" width="8" style="5" customWidth="1"/>
    <col min="14853" max="14853" width="17.85546875" style="5" customWidth="1"/>
    <col min="14854" max="14854" width="10.85546875" style="5" customWidth="1"/>
    <col min="14855" max="14855" width="1.140625" style="5" customWidth="1"/>
    <col min="14856" max="15104" width="9.140625" style="5"/>
    <col min="15105" max="15105" width="3" style="5" customWidth="1"/>
    <col min="15106" max="15106" width="9.85546875" style="5" customWidth="1"/>
    <col min="15107" max="15107" width="39.7109375" style="5" customWidth="1"/>
    <col min="15108" max="15108" width="8" style="5" customWidth="1"/>
    <col min="15109" max="15109" width="17.85546875" style="5" customWidth="1"/>
    <col min="15110" max="15110" width="10.85546875" style="5" customWidth="1"/>
    <col min="15111" max="15111" width="1.140625" style="5" customWidth="1"/>
    <col min="15112" max="15360" width="9.140625" style="5"/>
    <col min="15361" max="15361" width="3" style="5" customWidth="1"/>
    <col min="15362" max="15362" width="9.85546875" style="5" customWidth="1"/>
    <col min="15363" max="15363" width="39.7109375" style="5" customWidth="1"/>
    <col min="15364" max="15364" width="8" style="5" customWidth="1"/>
    <col min="15365" max="15365" width="17.85546875" style="5" customWidth="1"/>
    <col min="15366" max="15366" width="10.85546875" style="5" customWidth="1"/>
    <col min="15367" max="15367" width="1.140625" style="5" customWidth="1"/>
    <col min="15368" max="15616" width="9.140625" style="5"/>
    <col min="15617" max="15617" width="3" style="5" customWidth="1"/>
    <col min="15618" max="15618" width="9.85546875" style="5" customWidth="1"/>
    <col min="15619" max="15619" width="39.7109375" style="5" customWidth="1"/>
    <col min="15620" max="15620" width="8" style="5" customWidth="1"/>
    <col min="15621" max="15621" width="17.85546875" style="5" customWidth="1"/>
    <col min="15622" max="15622" width="10.85546875" style="5" customWidth="1"/>
    <col min="15623" max="15623" width="1.140625" style="5" customWidth="1"/>
    <col min="15624" max="15872" width="9.140625" style="5"/>
    <col min="15873" max="15873" width="3" style="5" customWidth="1"/>
    <col min="15874" max="15874" width="9.85546875" style="5" customWidth="1"/>
    <col min="15875" max="15875" width="39.7109375" style="5" customWidth="1"/>
    <col min="15876" max="15876" width="8" style="5" customWidth="1"/>
    <col min="15877" max="15877" width="17.85546875" style="5" customWidth="1"/>
    <col min="15878" max="15878" width="10.85546875" style="5" customWidth="1"/>
    <col min="15879" max="15879" width="1.140625" style="5" customWidth="1"/>
    <col min="15880" max="16128" width="9.140625" style="5"/>
    <col min="16129" max="16129" width="3" style="5" customWidth="1"/>
    <col min="16130" max="16130" width="9.85546875" style="5" customWidth="1"/>
    <col min="16131" max="16131" width="39.7109375" style="5" customWidth="1"/>
    <col min="16132" max="16132" width="8" style="5" customWidth="1"/>
    <col min="16133" max="16133" width="17.85546875" style="5" customWidth="1"/>
    <col min="16134" max="16134" width="10.85546875" style="5" customWidth="1"/>
    <col min="16135" max="16135" width="1.140625" style="5" customWidth="1"/>
    <col min="16136" max="16384" width="9.140625" style="5"/>
  </cols>
  <sheetData>
    <row r="1" spans="2:6" ht="9.75" customHeight="1">
      <c r="B1" s="2"/>
      <c r="C1" s="3"/>
      <c r="D1" s="40"/>
      <c r="E1" s="3"/>
      <c r="F1" s="4"/>
    </row>
    <row r="2" spans="2:6">
      <c r="B2" s="1055" t="s">
        <v>0</v>
      </c>
      <c r="C2" s="1056"/>
      <c r="D2" s="1057"/>
      <c r="E2" s="37" t="s">
        <v>1</v>
      </c>
      <c r="F2" s="6" t="s">
        <v>2</v>
      </c>
    </row>
    <row r="3" spans="2:6" ht="11.25" customHeight="1">
      <c r="B3" s="7"/>
      <c r="C3" s="8"/>
      <c r="D3" s="9"/>
      <c r="E3" s="9"/>
      <c r="F3" s="10"/>
    </row>
    <row r="4" spans="2:6">
      <c r="B4" s="11"/>
      <c r="D4" s="12"/>
      <c r="F4" s="13"/>
    </row>
    <row r="5" spans="2:6">
      <c r="B5" s="11"/>
      <c r="C5" s="36" t="s">
        <v>13</v>
      </c>
      <c r="D5" s="32"/>
      <c r="F5" s="13"/>
    </row>
    <row r="6" spans="2:6" ht="12" customHeight="1">
      <c r="B6" s="11"/>
      <c r="C6" s="36" t="s">
        <v>75</v>
      </c>
      <c r="D6" s="33"/>
      <c r="F6" s="13"/>
    </row>
    <row r="7" spans="2:6" ht="28.5" customHeight="1">
      <c r="B7" s="11"/>
      <c r="C7" s="1058" t="s">
        <v>155</v>
      </c>
      <c r="D7" s="1059"/>
      <c r="F7" s="13"/>
    </row>
    <row r="8" spans="2:6" ht="15" customHeight="1">
      <c r="B8" s="11"/>
      <c r="C8" s="1058"/>
      <c r="D8" s="1059"/>
      <c r="F8" s="13"/>
    </row>
    <row r="9" spans="2:6" ht="9" customHeight="1">
      <c r="B9" s="11"/>
      <c r="C9" s="41"/>
      <c r="D9" s="14"/>
      <c r="F9" s="13"/>
    </row>
    <row r="10" spans="2:6">
      <c r="B10" s="11"/>
      <c r="C10" s="42" t="s">
        <v>3</v>
      </c>
      <c r="D10" s="35"/>
      <c r="F10" s="13"/>
    </row>
    <row r="11" spans="2:6">
      <c r="B11" s="11"/>
      <c r="C11" s="42" t="s">
        <v>4</v>
      </c>
      <c r="D11" s="15"/>
      <c r="F11" s="13"/>
    </row>
    <row r="12" spans="2:6">
      <c r="B12" s="11"/>
      <c r="C12" s="42"/>
      <c r="D12" s="15"/>
      <c r="F12" s="13"/>
    </row>
    <row r="13" spans="2:6" ht="22.35" customHeight="1">
      <c r="B13" s="11"/>
      <c r="C13" s="41"/>
      <c r="D13" s="15" t="s">
        <v>156</v>
      </c>
      <c r="F13" s="13"/>
    </row>
    <row r="14" spans="2:6" ht="22.35" customHeight="1">
      <c r="B14" s="11"/>
      <c r="C14" s="41"/>
      <c r="D14" s="15" t="s">
        <v>157</v>
      </c>
      <c r="F14" s="13"/>
    </row>
    <row r="15" spans="2:6" ht="22.35" customHeight="1">
      <c r="B15" s="11"/>
      <c r="C15" s="41"/>
      <c r="D15" s="15"/>
      <c r="F15" s="13"/>
    </row>
    <row r="16" spans="2:6" ht="22.35" customHeight="1">
      <c r="B16" s="11"/>
      <c r="C16" s="41"/>
      <c r="D16" s="15"/>
      <c r="F16" s="13"/>
    </row>
    <row r="17" spans="2:6" ht="22.35" customHeight="1">
      <c r="B17" s="11"/>
      <c r="C17" s="41"/>
      <c r="D17" s="15"/>
      <c r="F17" s="13"/>
    </row>
    <row r="18" spans="2:6" ht="15.75" customHeight="1">
      <c r="B18" s="11"/>
      <c r="C18" s="41"/>
      <c r="D18" s="15"/>
      <c r="F18" s="13"/>
    </row>
    <row r="19" spans="2:6" ht="19.5" customHeight="1">
      <c r="B19" s="11"/>
      <c r="C19" s="41"/>
      <c r="D19" s="15"/>
      <c r="F19" s="13"/>
    </row>
    <row r="20" spans="2:6" ht="13.5" customHeight="1">
      <c r="B20" s="11"/>
      <c r="C20" s="41"/>
      <c r="D20" s="15"/>
      <c r="F20" s="13"/>
    </row>
    <row r="21" spans="2:6" ht="18" customHeight="1">
      <c r="B21" s="11"/>
      <c r="C21" s="41"/>
      <c r="D21" s="15"/>
      <c r="F21" s="13"/>
    </row>
    <row r="22" spans="2:6" ht="17.25" customHeight="1">
      <c r="B22" s="11"/>
      <c r="C22" s="41"/>
      <c r="D22" s="15"/>
      <c r="F22" s="13"/>
    </row>
    <row r="23" spans="2:6" ht="12.75" customHeight="1">
      <c r="B23" s="11"/>
      <c r="C23" s="41"/>
      <c r="D23" s="15"/>
      <c r="F23" s="13"/>
    </row>
    <row r="24" spans="2:6">
      <c r="B24" s="11"/>
      <c r="C24" s="41"/>
      <c r="D24" s="15"/>
      <c r="F24" s="13"/>
    </row>
    <row r="25" spans="2:6">
      <c r="B25" s="11"/>
      <c r="C25" s="41"/>
      <c r="D25" s="15"/>
      <c r="F25" s="13"/>
    </row>
    <row r="26" spans="2:6">
      <c r="B26" s="11"/>
      <c r="C26" s="41"/>
      <c r="D26" s="15"/>
      <c r="F26" s="13"/>
    </row>
    <row r="27" spans="2:6">
      <c r="B27" s="11"/>
      <c r="C27" s="41"/>
      <c r="D27" s="16"/>
      <c r="F27" s="13"/>
    </row>
    <row r="28" spans="2:6">
      <c r="B28" s="11"/>
      <c r="C28" s="41"/>
      <c r="D28" s="16"/>
      <c r="F28" s="13"/>
    </row>
    <row r="29" spans="2:6">
      <c r="B29" s="11"/>
      <c r="C29" s="41"/>
      <c r="D29" s="16"/>
      <c r="F29" s="13"/>
    </row>
    <row r="30" spans="2:6">
      <c r="B30" s="11"/>
      <c r="C30" s="41"/>
      <c r="D30" s="16"/>
      <c r="F30" s="13"/>
    </row>
    <row r="31" spans="2:6">
      <c r="B31" s="11"/>
      <c r="C31" s="41"/>
      <c r="D31" s="16"/>
      <c r="F31" s="13"/>
    </row>
    <row r="32" spans="2:6">
      <c r="B32" s="11"/>
      <c r="C32" s="41"/>
      <c r="D32" s="16"/>
      <c r="F32" s="13"/>
    </row>
    <row r="33" spans="2:6">
      <c r="B33" s="11"/>
      <c r="C33" s="41"/>
      <c r="D33" s="16"/>
      <c r="F33" s="13"/>
    </row>
    <row r="34" spans="2:6">
      <c r="B34" s="11"/>
      <c r="C34" s="41"/>
      <c r="D34" s="16"/>
      <c r="F34" s="13"/>
    </row>
    <row r="35" spans="2:6">
      <c r="B35" s="11"/>
      <c r="C35" s="41"/>
      <c r="D35" s="16"/>
      <c r="F35" s="13"/>
    </row>
    <row r="36" spans="2:6">
      <c r="B36" s="11"/>
      <c r="C36" s="41"/>
      <c r="D36" s="16"/>
      <c r="F36" s="13"/>
    </row>
    <row r="37" spans="2:6">
      <c r="B37" s="11"/>
      <c r="C37" s="41"/>
      <c r="D37" s="16"/>
      <c r="F37" s="13"/>
    </row>
    <row r="38" spans="2:6">
      <c r="B38" s="11"/>
      <c r="C38" s="41"/>
      <c r="D38" s="16"/>
      <c r="F38" s="13"/>
    </row>
    <row r="39" spans="2:6">
      <c r="B39" s="11"/>
      <c r="C39" s="41"/>
      <c r="D39" s="16"/>
      <c r="F39" s="13"/>
    </row>
    <row r="40" spans="2:6">
      <c r="B40" s="11"/>
      <c r="C40" s="41"/>
      <c r="D40" s="16"/>
      <c r="F40" s="13"/>
    </row>
    <row r="41" spans="2:6">
      <c r="B41" s="11"/>
      <c r="C41" s="41"/>
      <c r="D41" s="16"/>
      <c r="F41" s="13"/>
    </row>
    <row r="42" spans="2:6">
      <c r="B42" s="11"/>
      <c r="C42" s="41"/>
      <c r="D42" s="16"/>
      <c r="F42" s="13"/>
    </row>
    <row r="43" spans="2:6">
      <c r="B43" s="11"/>
      <c r="C43" s="41"/>
      <c r="D43" s="16"/>
      <c r="F43" s="13"/>
    </row>
    <row r="44" spans="2:6">
      <c r="B44" s="11"/>
      <c r="C44" s="41"/>
      <c r="D44" s="16"/>
      <c r="F44" s="13"/>
    </row>
    <row r="45" spans="2:6">
      <c r="B45" s="11"/>
      <c r="C45" s="41"/>
      <c r="D45" s="16"/>
      <c r="F45" s="13"/>
    </row>
    <row r="46" spans="2:6">
      <c r="B46" s="11"/>
      <c r="C46" s="41"/>
      <c r="D46" s="16"/>
      <c r="F46" s="13"/>
    </row>
    <row r="47" spans="2:6">
      <c r="B47" s="11"/>
      <c r="C47" s="41"/>
      <c r="D47" s="16"/>
      <c r="F47" s="13"/>
    </row>
    <row r="48" spans="2:6">
      <c r="B48" s="11"/>
      <c r="C48" s="41"/>
      <c r="D48" s="16"/>
      <c r="F48" s="13"/>
    </row>
    <row r="49" spans="2:6">
      <c r="B49" s="11"/>
      <c r="C49" s="41"/>
      <c r="D49" s="16"/>
      <c r="F49" s="13"/>
    </row>
    <row r="50" spans="2:6" ht="14.25" customHeight="1">
      <c r="B50" s="7"/>
      <c r="C50" s="8"/>
      <c r="D50" s="17"/>
      <c r="E50" s="18"/>
      <c r="F50" s="19"/>
    </row>
    <row r="51" spans="2:6" ht="9" customHeight="1">
      <c r="B51" s="11"/>
      <c r="D51" s="12"/>
      <c r="E51" s="38"/>
      <c r="F51" s="21"/>
    </row>
    <row r="52" spans="2:6">
      <c r="B52" s="11"/>
      <c r="C52" s="43" t="s">
        <v>158</v>
      </c>
      <c r="D52" s="44"/>
      <c r="E52" s="39"/>
      <c r="F52" s="13"/>
    </row>
    <row r="53" spans="2:6">
      <c r="B53" s="11"/>
      <c r="C53" s="43" t="s">
        <v>14</v>
      </c>
      <c r="D53" s="44"/>
      <c r="E53" s="39"/>
      <c r="F53" s="13"/>
    </row>
    <row r="54" spans="2:6" ht="12" customHeight="1">
      <c r="B54" s="7"/>
      <c r="C54" s="22"/>
      <c r="D54" s="23"/>
      <c r="E54" s="18"/>
      <c r="F54" s="19"/>
    </row>
  </sheetData>
  <mergeCells count="3">
    <mergeCell ref="B2:D2"/>
    <mergeCell ref="C7:D7"/>
    <mergeCell ref="C8:D8"/>
  </mergeCells>
  <pageMargins left="0.70866141732283472" right="0.70866141732283472" top="0.74803149606299213" bottom="0.74803149606299213" header="0.31496062992125984" footer="0.31496062992125984"/>
  <pageSetup paperSize="9" scale="93" firstPageNumber="3" orientation="portrait" useFirstPageNumber="1" r:id="rId1"/>
  <headerFooter>
    <oddHeader>&amp;R&amp;"Arial,Regular"2.2/&amp;P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493FC4C48176D4BA39FB2B3A58FDD54" ma:contentTypeVersion="1" ma:contentTypeDescription="Create a new document." ma:contentTypeScope="" ma:versionID="7350b534a8aa33a7f4abf92fcd5ca326">
  <xsd:schema xmlns:xsd="http://www.w3.org/2001/XMLSchema" xmlns:xs="http://www.w3.org/2001/XMLSchema" xmlns:p="http://schemas.microsoft.com/office/2006/metadata/properties" xmlns:ns1="http://schemas.microsoft.com/sharepoint/v3" targetNamespace="http://schemas.microsoft.com/office/2006/metadata/properties" ma:root="true" ma:fieldsID="ff01fac345008aa34b3a53f2166bf3c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DCAC5F4-ED98-40DE-9215-EECF0B619EC2}">
  <ds:schemaRefs>
    <ds:schemaRef ds:uri="http://schemas.microsoft.com/sharepoint/v3/contenttype/forms"/>
  </ds:schemaRefs>
</ds:datastoreItem>
</file>

<file path=customXml/itemProps2.xml><?xml version="1.0" encoding="utf-8"?>
<ds:datastoreItem xmlns:ds="http://schemas.openxmlformats.org/officeDocument/2006/customXml" ds:itemID="{BD7FC1DD-CCC0-473A-8F64-B5B11D87A6E9}"/>
</file>

<file path=customXml/itemProps3.xml><?xml version="1.0" encoding="utf-8"?>
<ds:datastoreItem xmlns:ds="http://schemas.openxmlformats.org/officeDocument/2006/customXml" ds:itemID="{7A641F78-52E8-4650-B25A-53267F7E2F39}">
  <ds:schemaRefs>
    <ds:schemaRef ds:uri="http://schemas.microsoft.com/office/2006/metadata/properties"/>
    <ds:schemaRef ds:uri="http://schemas.microsoft.com/office/infopath/2007/PartnerControls"/>
    <ds:schemaRef ds:uri="http://purl.org/dc/dcmitype/"/>
    <ds:schemaRef ds:uri="d86bc682-7204-4730-b48c-2d8839fb0d6d"/>
    <ds:schemaRef ds:uri="http://schemas.microsoft.com/office/2006/documentManagement/types"/>
    <ds:schemaRef ds:uri="f95143e7-90ac-421b-9265-d56b21dbbaa3"/>
    <ds:schemaRef ds:uri="http://purl.org/dc/term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76</vt:i4>
      </vt:variant>
      <vt:variant>
        <vt:lpstr>Named Ranges</vt:lpstr>
      </vt:variant>
      <vt:variant>
        <vt:i4>81</vt:i4>
      </vt:variant>
    </vt:vector>
  </HeadingPairs>
  <TitlesOfParts>
    <vt:vector size="157" baseType="lpstr">
      <vt:lpstr>Main cover</vt:lpstr>
      <vt:lpstr>Cov 1</vt:lpstr>
      <vt:lpstr>Bill No.1</vt:lpstr>
      <vt:lpstr>col 1 </vt:lpstr>
      <vt:lpstr>Cov 2</vt:lpstr>
      <vt:lpstr>Bill No.2.1</vt:lpstr>
      <vt:lpstr>col 2.1</vt:lpstr>
      <vt:lpstr>Bill No.2.2</vt:lpstr>
      <vt:lpstr>col 2.2</vt:lpstr>
      <vt:lpstr>Bill No.2.3</vt:lpstr>
      <vt:lpstr>col 2.3</vt:lpstr>
      <vt:lpstr>Bill No.2.4</vt:lpstr>
      <vt:lpstr>col 2.4</vt:lpstr>
      <vt:lpstr>Bill No.2.5</vt:lpstr>
      <vt:lpstr>col 2.5</vt:lpstr>
      <vt:lpstr>Bill No.2.6</vt:lpstr>
      <vt:lpstr>col 2.6</vt:lpstr>
      <vt:lpstr>Bill No.2.7</vt:lpstr>
      <vt:lpstr>col 2.7</vt:lpstr>
      <vt:lpstr>Bill No.2.8</vt:lpstr>
      <vt:lpstr>col 2.8</vt:lpstr>
      <vt:lpstr>Sum 2</vt:lpstr>
      <vt:lpstr>Cov 3</vt:lpstr>
      <vt:lpstr>Bill No 3.1</vt:lpstr>
      <vt:lpstr>col 3.1</vt:lpstr>
      <vt:lpstr>Bill No 3.2</vt:lpstr>
      <vt:lpstr>col 3.2</vt:lpstr>
      <vt:lpstr>Sum 3</vt:lpstr>
      <vt:lpstr>Cov 4 Drainage</vt:lpstr>
      <vt:lpstr>Bill No 4 Drainage</vt:lpstr>
      <vt:lpstr>col 4</vt:lpstr>
      <vt:lpstr>Cov 5</vt:lpstr>
      <vt:lpstr>Bill No 5</vt:lpstr>
      <vt:lpstr>col 5</vt:lpstr>
      <vt:lpstr>Cover</vt:lpstr>
      <vt:lpstr>Index</vt:lpstr>
      <vt:lpstr>6.1</vt:lpstr>
      <vt:lpstr>6.2</vt:lpstr>
      <vt:lpstr>6.3</vt:lpstr>
      <vt:lpstr>6.4</vt:lpstr>
      <vt:lpstr>6.5</vt:lpstr>
      <vt:lpstr>6.6</vt:lpstr>
      <vt:lpstr>6.7</vt:lpstr>
      <vt:lpstr>6.8</vt:lpstr>
      <vt:lpstr>6.9</vt:lpstr>
      <vt:lpstr>6.10</vt:lpstr>
      <vt:lpstr>6.11</vt:lpstr>
      <vt:lpstr>6.12</vt:lpstr>
      <vt:lpstr>6.13</vt:lpstr>
      <vt:lpstr>6.14</vt:lpstr>
      <vt:lpstr>6.15</vt:lpstr>
      <vt:lpstr>6.16</vt:lpstr>
      <vt:lpstr>6.17</vt:lpstr>
      <vt:lpstr>6.18</vt:lpstr>
      <vt:lpstr>6.19</vt:lpstr>
      <vt:lpstr>6.20</vt:lpstr>
      <vt:lpstr>6.21</vt:lpstr>
      <vt:lpstr>6.22</vt:lpstr>
      <vt:lpstr>6.23</vt:lpstr>
      <vt:lpstr>6.24</vt:lpstr>
      <vt:lpstr>6.25</vt:lpstr>
      <vt:lpstr>6.26</vt:lpstr>
      <vt:lpstr>6.27</vt:lpstr>
      <vt:lpstr>6 Sum</vt:lpstr>
      <vt:lpstr>Cov 7</vt:lpstr>
      <vt:lpstr>Bill No 7 SW</vt:lpstr>
      <vt:lpstr>col 7</vt:lpstr>
      <vt:lpstr>Cov 8</vt:lpstr>
      <vt:lpstr>Bill No 8</vt:lpstr>
      <vt:lpstr>col 8</vt:lpstr>
      <vt:lpstr>Main Bid Summary</vt:lpstr>
      <vt:lpstr>Architect drgs</vt:lpstr>
      <vt:lpstr>Struc Eng Drgs</vt:lpstr>
      <vt:lpstr>MEP Drg-BWI</vt:lpstr>
      <vt:lpstr>MEP Drg-Electrical</vt:lpstr>
      <vt:lpstr>MEP Drg-Mechanical</vt:lpstr>
      <vt:lpstr>'6 Sum'!Print_Area</vt:lpstr>
      <vt:lpstr>'6.1'!Print_Area</vt:lpstr>
      <vt:lpstr>'6.10'!Print_Area</vt:lpstr>
      <vt:lpstr>'6.11'!Print_Area</vt:lpstr>
      <vt:lpstr>'6.12'!Print_Area</vt:lpstr>
      <vt:lpstr>'6.13'!Print_Area</vt:lpstr>
      <vt:lpstr>'6.14'!Print_Area</vt:lpstr>
      <vt:lpstr>'6.15'!Print_Area</vt:lpstr>
      <vt:lpstr>'6.16'!Print_Area</vt:lpstr>
      <vt:lpstr>'6.17'!Print_Area</vt:lpstr>
      <vt:lpstr>'6.18'!Print_Area</vt:lpstr>
      <vt:lpstr>'6.19'!Print_Area</vt:lpstr>
      <vt:lpstr>'6.20'!Print_Area</vt:lpstr>
      <vt:lpstr>'6.21'!Print_Area</vt:lpstr>
      <vt:lpstr>'6.22'!Print_Area</vt:lpstr>
      <vt:lpstr>'6.23'!Print_Area</vt:lpstr>
      <vt:lpstr>'6.25'!Print_Area</vt:lpstr>
      <vt:lpstr>'6.26'!Print_Area</vt:lpstr>
      <vt:lpstr>'6.27'!Print_Area</vt:lpstr>
      <vt:lpstr>'Architect drgs'!Print_Area</vt:lpstr>
      <vt:lpstr>'Bill No 3.2'!Print_Area</vt:lpstr>
      <vt:lpstr>'Bill No 5'!Print_Area</vt:lpstr>
      <vt:lpstr>'Bill No 8'!Print_Area</vt:lpstr>
      <vt:lpstr>'Bill No.1'!Print_Area</vt:lpstr>
      <vt:lpstr>'Bill No.2.1'!Print_Area</vt:lpstr>
      <vt:lpstr>'Bill No.2.5'!Print_Area</vt:lpstr>
      <vt:lpstr>'Bill No.2.6'!Print_Area</vt:lpstr>
      <vt:lpstr>'Bill No.2.7'!Print_Area</vt:lpstr>
      <vt:lpstr>'Bill No.2.8'!Print_Area</vt:lpstr>
      <vt:lpstr>Index!Print_Area</vt:lpstr>
      <vt:lpstr>'MEP Drg-BWI'!Print_Area</vt:lpstr>
      <vt:lpstr>'MEP Drg-Electrical'!Print_Area</vt:lpstr>
      <vt:lpstr>'MEP Drg-Mechanical'!Print_Area</vt:lpstr>
      <vt:lpstr>'Struc Eng Drgs'!Print_Area</vt:lpstr>
      <vt:lpstr>'6 Sum'!Print_Titles</vt:lpstr>
      <vt:lpstr>'6.1'!Print_Titles</vt:lpstr>
      <vt:lpstr>'6.10'!Print_Titles</vt:lpstr>
      <vt:lpstr>'6.11'!Print_Titles</vt:lpstr>
      <vt:lpstr>'6.12'!Print_Titles</vt:lpstr>
      <vt:lpstr>'6.13'!Print_Titles</vt:lpstr>
      <vt:lpstr>'6.14'!Print_Titles</vt:lpstr>
      <vt:lpstr>'6.15'!Print_Titles</vt:lpstr>
      <vt:lpstr>'6.16'!Print_Titles</vt:lpstr>
      <vt:lpstr>'6.17'!Print_Titles</vt:lpstr>
      <vt:lpstr>'6.18'!Print_Titles</vt:lpstr>
      <vt:lpstr>'6.19'!Print_Titles</vt:lpstr>
      <vt:lpstr>'6.2'!Print_Titles</vt:lpstr>
      <vt:lpstr>'6.20'!Print_Titles</vt:lpstr>
      <vt:lpstr>'6.21'!Print_Titles</vt:lpstr>
      <vt:lpstr>'6.22'!Print_Titles</vt:lpstr>
      <vt:lpstr>'6.23'!Print_Titles</vt:lpstr>
      <vt:lpstr>'6.24'!Print_Titles</vt:lpstr>
      <vt:lpstr>'6.25'!Print_Titles</vt:lpstr>
      <vt:lpstr>'6.26'!Print_Titles</vt:lpstr>
      <vt:lpstr>'6.27'!Print_Titles</vt:lpstr>
      <vt:lpstr>'6.3'!Print_Titles</vt:lpstr>
      <vt:lpstr>'6.4'!Print_Titles</vt:lpstr>
      <vt:lpstr>'6.5'!Print_Titles</vt:lpstr>
      <vt:lpstr>'6.6'!Print_Titles</vt:lpstr>
      <vt:lpstr>'6.7'!Print_Titles</vt:lpstr>
      <vt:lpstr>'6.8'!Print_Titles</vt:lpstr>
      <vt:lpstr>'6.9'!Print_Titles</vt:lpstr>
      <vt:lpstr>'Bill No 3.1'!Print_Titles</vt:lpstr>
      <vt:lpstr>'Bill No 3.2'!Print_Titles</vt:lpstr>
      <vt:lpstr>'Bill No 4 Drainage'!Print_Titles</vt:lpstr>
      <vt:lpstr>'Bill No 5'!Print_Titles</vt:lpstr>
      <vt:lpstr>'Bill No 7 SW'!Print_Titles</vt:lpstr>
      <vt:lpstr>'Bill No 8'!Print_Titles</vt:lpstr>
      <vt:lpstr>'Bill No.1'!Print_Titles</vt:lpstr>
      <vt:lpstr>'Bill No.2.1'!Print_Titles</vt:lpstr>
      <vt:lpstr>'Bill No.2.2'!Print_Titles</vt:lpstr>
      <vt:lpstr>'Bill No.2.3'!Print_Titles</vt:lpstr>
      <vt:lpstr>'Bill No.2.4'!Print_Titles</vt:lpstr>
      <vt:lpstr>'Bill No.2.5'!Print_Titles</vt:lpstr>
      <vt:lpstr>'Bill No.2.6'!Print_Titles</vt:lpstr>
      <vt:lpstr>'Bill No.2.7'!Print_Titles</vt:lpstr>
      <vt:lpstr>'Bill No.2.8'!Print_Titles</vt:lpstr>
      <vt:lpstr>Index!Print_Titles</vt:lpstr>
      <vt:lpstr>'MEP Drg-BWI'!Print_Titles</vt:lpstr>
      <vt:lpstr>'MEP Drg-Electrical'!Print_Titles</vt:lpstr>
      <vt:lpstr>'MEP Drg-Mechanical'!Print_Titles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 Inc.</dc:creator>
  <cp:lastModifiedBy>Dayanand Gopaul</cp:lastModifiedBy>
  <cp:lastPrinted>2025-01-28T13:11:09Z</cp:lastPrinted>
  <dcterms:created xsi:type="dcterms:W3CDTF">2021-05-05T05:02:32Z</dcterms:created>
  <dcterms:modified xsi:type="dcterms:W3CDTF">2025-12-04T10:38:30Z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0x0101002493FC4C48176D4BA39FB2B3A58FDD54</vt:lpwstr>
  </property>
  <property fmtid="{D5CDD505-2E9C-101B-9397-08002B2CF9AE}" pid="3" name="MediaServiceImageTags">
    <vt:lpwstr/>
  </property>
</Properties>
</file>